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\W5005 Westford MA\023 Small MS4 Year 3 Compliance\06 - Catchment Investigations\Deliverables\Draft Memo\"/>
    </mc:Choice>
  </mc:AlternateContent>
  <xr:revisionPtr revIDLastSave="0" documentId="13_ncr:1_{B790DAC9-BBAD-40E0-B8AB-B1DDEBAB5A5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F Master List" sheetId="4" r:id="rId1"/>
    <sheet name="KJMH inspections" sheetId="2" r:id="rId2"/>
    <sheet name="Wet Weather Sampling" sheetId="3" r:id="rId3"/>
    <sheet name="Totals" sheetId="5" state="hidden" r:id="rId4"/>
    <sheet name="Superseded KJMH in-situ results" sheetId="1" state="hidden" r:id="rId5"/>
  </sheets>
  <definedNames>
    <definedName name="_xlnm._FilterDatabase" localSheetId="1" hidden="1">'KJMH inspections'!$A$2:$AE$31</definedName>
    <definedName name="_xlnm._FilterDatabase" localSheetId="4" hidden="1">'Superseded KJMH in-situ results'!$A$1:$AB$5</definedName>
    <definedName name="_xlnm._FilterDatabase" localSheetId="2" hidden="1">'Wet Weather Sampling'!$A$5:$P$19</definedName>
    <definedName name="_xlnm.Print_Area" localSheetId="2">'Wet Weather Sampling'!$A$1:$P$42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5" l="1"/>
  <c r="C4" i="5" s="1"/>
  <c r="B3" i="5"/>
  <c r="C3" i="5" s="1"/>
  <c r="B2" i="5"/>
  <c r="B5" i="5" l="1"/>
  <c r="C5" i="5" s="1"/>
  <c r="C2" i="5"/>
</calcChain>
</file>

<file path=xl/sharedStrings.xml><?xml version="1.0" encoding="utf-8"?>
<sst xmlns="http://schemas.openxmlformats.org/spreadsheetml/2006/main" count="1158" uniqueCount="246">
  <si>
    <t>insp_type</t>
  </si>
  <si>
    <t>Dry Key Junction</t>
  </si>
  <si>
    <t>No</t>
  </si>
  <si>
    <t>Ammonia</t>
  </si>
  <si>
    <t>Surfactants</t>
  </si>
  <si>
    <t>mg/L</t>
  </si>
  <si>
    <t>&lt; 0.5</t>
  </si>
  <si>
    <t>&lt; 0.25</t>
  </si>
  <si>
    <r>
      <t>COLOR KEY</t>
    </r>
    <r>
      <rPr>
        <b/>
        <sz val="9"/>
        <color indexed="8"/>
        <rFont val="Verdana"/>
        <family val="2"/>
      </rPr>
      <t xml:space="preserve">
</t>
    </r>
    <r>
      <rPr>
        <sz val="9"/>
        <color indexed="8"/>
        <rFont val="Verdana"/>
        <family val="2"/>
      </rPr>
      <t>(benchmarks are bold)</t>
    </r>
  </si>
  <si>
    <t>Chlorine</t>
  </si>
  <si>
    <t>&lt; 0.02</t>
  </si>
  <si>
    <t>Benchmark Sources:</t>
  </si>
  <si>
    <r>
      <t xml:space="preserve">Ammonia, Surfactants, and Chlorine - </t>
    </r>
    <r>
      <rPr>
        <i/>
        <sz val="8"/>
        <rFont val="Verdana"/>
        <family val="2"/>
      </rPr>
      <t>EPA General Permit for Stormwater Discharges from Small MS4 in Massachusetts</t>
    </r>
  </si>
  <si>
    <t>Location</t>
  </si>
  <si>
    <r>
      <t>Laboratory Analysis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(1)</t>
    </r>
  </si>
  <si>
    <r>
      <t>Water Quality Meter/Test Kit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(1)</t>
    </r>
  </si>
  <si>
    <t>Date</t>
  </si>
  <si>
    <t>Time</t>
  </si>
  <si>
    <t>Outfall ID</t>
  </si>
  <si>
    <t>Street</t>
  </si>
  <si>
    <t>Sample Location</t>
  </si>
  <si>
    <t>E. coli</t>
  </si>
  <si>
    <t>Total Phosphorus</t>
  </si>
  <si>
    <t>Temperature</t>
  </si>
  <si>
    <t>Salinity</t>
  </si>
  <si>
    <t>Conductivity</t>
  </si>
  <si>
    <t>Dissolved Oxygen</t>
  </si>
  <si>
    <t>CFU/100mL</t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</si>
  <si>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C</t>
    </r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</si>
  <si>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F</t>
    </r>
  </si>
  <si>
    <t>ppt</t>
  </si>
  <si>
    <r>
      <t>µS/cm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(2)</t>
    </r>
  </si>
  <si>
    <r>
      <rPr>
        <b/>
        <u/>
        <sz val="9"/>
        <color indexed="8"/>
        <rFont val="Verdana"/>
        <family val="2"/>
      </rPr>
      <t>REPORTING LIMITS</t>
    </r>
    <r>
      <rPr>
        <sz val="9"/>
        <color indexed="8"/>
        <rFont val="Verdana"/>
        <family val="2"/>
      </rPr>
      <t xml:space="preserve">
Ammonia = 0.075 mg/L
Surfactants = 0.050 mg/L
E. coli = 2 CFU/100mL
Fecal Coliform = 2 CFU/100mL
BOD</t>
    </r>
    <r>
      <rPr>
        <vertAlign val="subscript"/>
        <sz val="9"/>
        <color indexed="8"/>
        <rFont val="Verdana"/>
        <family val="2"/>
      </rPr>
      <t>5</t>
    </r>
    <r>
      <rPr>
        <sz val="9"/>
        <color indexed="8"/>
        <rFont val="Verdana"/>
        <family val="2"/>
      </rPr>
      <t xml:space="preserve"> = 2 mg/L
Total Phosphorus = 0.01 mg/L
"ND" = none detected</t>
    </r>
  </si>
  <si>
    <t>CFU/100 mL</t>
  </si>
  <si>
    <t>µS/cm</t>
  </si>
  <si>
    <t>&lt; 235</t>
  </si>
  <si>
    <t>&lt; 0.024</t>
  </si>
  <si>
    <t>&lt; 83</t>
  </si>
  <si>
    <t>&lt; 1,000</t>
  </si>
  <si>
    <t>≥ 5.0</t>
  </si>
  <si>
    <t>Notes for Results Summary:</t>
  </si>
  <si>
    <t>(1) "-" means no analysis was completed</t>
  </si>
  <si>
    <t>(2) µS/cm is equivalent to µmhos/cm</t>
  </si>
  <si>
    <r>
      <t xml:space="preserve">E. coli, Temperature, and Dissolved Oxygen - </t>
    </r>
    <r>
      <rPr>
        <i/>
        <sz val="8"/>
        <rFont val="Verdana"/>
        <family val="2"/>
      </rPr>
      <t>314 CMR 4.00: Massachusetts Surface Water Quality Standards</t>
    </r>
  </si>
  <si>
    <t>(3) analytical method 121,9213D</t>
  </si>
  <si>
    <r>
      <t xml:space="preserve">Fecal coliform - </t>
    </r>
    <r>
      <rPr>
        <i/>
        <sz val="8"/>
        <rFont val="Verdana"/>
        <family val="2"/>
      </rPr>
      <t>MWRA Water Quality Standards for Class B and Class SB Waters</t>
    </r>
  </si>
  <si>
    <r>
      <t xml:space="preserve">Total Phosphorus - </t>
    </r>
    <r>
      <rPr>
        <i/>
        <sz val="8"/>
        <rFont val="Verdana"/>
        <family val="2"/>
      </rPr>
      <t>EPA Ambient Water Quality Criteria Recommendations for Rivers and Streams in Nutrient Ecoregion XIV</t>
    </r>
  </si>
  <si>
    <r>
      <t xml:space="preserve">Salinity - </t>
    </r>
    <r>
      <rPr>
        <i/>
        <sz val="8"/>
        <rFont val="Verdana"/>
        <family val="2"/>
      </rPr>
      <t>EPA Volunteer Estuary Monitoring: A Methods Manual</t>
    </r>
  </si>
  <si>
    <r>
      <t xml:space="preserve">Conductivity - </t>
    </r>
    <r>
      <rPr>
        <i/>
        <sz val="8"/>
        <rFont val="Verdana"/>
        <family val="2"/>
      </rPr>
      <t>Center for Watershed Protection Illicit discharge Detection and Elimination Guidance Manual</t>
    </r>
  </si>
  <si>
    <r>
      <t>BOD</t>
    </r>
    <r>
      <rPr>
        <vertAlign val="subscript"/>
        <sz val="8"/>
        <rFont val="Verdana"/>
        <family val="2"/>
      </rPr>
      <t>5</t>
    </r>
    <r>
      <rPr>
        <sz val="8"/>
        <rFont val="Verdana"/>
        <family val="2"/>
      </rPr>
      <t xml:space="preserve"> has no quantitative benchmark for surface water grab samples</t>
    </r>
  </si>
  <si>
    <t>OF_181</t>
  </si>
  <si>
    <t>OF_193</t>
  </si>
  <si>
    <t>UNK-7</t>
  </si>
  <si>
    <t>UNK-61</t>
  </si>
  <si>
    <t>OF_298</t>
  </si>
  <si>
    <t>OF_293</t>
  </si>
  <si>
    <t>OF_292</t>
  </si>
  <si>
    <t>OF_288</t>
  </si>
  <si>
    <t>OF_290</t>
  </si>
  <si>
    <t>OF_1049</t>
  </si>
  <si>
    <t>OF_1032</t>
  </si>
  <si>
    <t>OF_164</t>
  </si>
  <si>
    <t>OF_1037</t>
  </si>
  <si>
    <t>UNK-37</t>
  </si>
  <si>
    <t>OF_1026</t>
  </si>
  <si>
    <t>OF_459</t>
  </si>
  <si>
    <t>OF_382</t>
  </si>
  <si>
    <t>OF_540</t>
  </si>
  <si>
    <t>Woodbury Drive</t>
  </si>
  <si>
    <t>Snow Drive</t>
  </si>
  <si>
    <t>Steeple Chase Circle</t>
  </si>
  <si>
    <t>Fieldstone Drive</t>
  </si>
  <si>
    <t>Fairview Drive</t>
  </si>
  <si>
    <t>Tadmuck Lane</t>
  </si>
  <si>
    <t>Kirsi Circle</t>
  </si>
  <si>
    <t>Douglas Road</t>
  </si>
  <si>
    <t>Lindsey Lane</t>
  </si>
  <si>
    <t>Lakeside Terrace</t>
  </si>
  <si>
    <t>Birchwood Drive</t>
  </si>
  <si>
    <t>5588</t>
  </si>
  <si>
    <t>4411</t>
  </si>
  <si>
    <t>4421</t>
  </si>
  <si>
    <t>5533</t>
  </si>
  <si>
    <t>5527</t>
  </si>
  <si>
    <t>864</t>
  </si>
  <si>
    <t>2913</t>
  </si>
  <si>
    <t>2930</t>
  </si>
  <si>
    <t>2938</t>
  </si>
  <si>
    <t>2907</t>
  </si>
  <si>
    <t>2901</t>
  </si>
  <si>
    <t>1653</t>
  </si>
  <si>
    <t>1345</t>
  </si>
  <si>
    <t>1623</t>
  </si>
  <si>
    <t>1622</t>
  </si>
  <si>
    <t>1407</t>
  </si>
  <si>
    <t>1703</t>
  </si>
  <si>
    <t>1546</t>
  </si>
  <si>
    <t>2391</t>
  </si>
  <si>
    <t>2395</t>
  </si>
  <si>
    <t>3974</t>
  </si>
  <si>
    <t>3950</t>
  </si>
  <si>
    <t>3959</t>
  </si>
  <si>
    <t>Preservation way</t>
  </si>
  <si>
    <t>Kersi Circle</t>
  </si>
  <si>
    <t>Moore Rd</t>
  </si>
  <si>
    <t xml:space="preserve">Lucille Avenue </t>
  </si>
  <si>
    <t>Brookside Rd</t>
  </si>
  <si>
    <t>Hadley Rd</t>
  </si>
  <si>
    <t>Pine Tree Trail</t>
  </si>
  <si>
    <t>Fernwood Dr</t>
  </si>
  <si>
    <t>Kayla Dr</t>
  </si>
  <si>
    <t>Lynnwood Lane</t>
  </si>
  <si>
    <t>Temperature (F)</t>
  </si>
  <si>
    <t>Rainfall (In) Last 72 Hours</t>
  </si>
  <si>
    <t>Rainfall (In) Last 24 Hours</t>
  </si>
  <si>
    <t>55</t>
  </si>
  <si>
    <t>1.6</t>
  </si>
  <si>
    <t>0.0</t>
  </si>
  <si>
    <t>60</t>
  </si>
  <si>
    <t>65</t>
  </si>
  <si>
    <t>70</t>
  </si>
  <si>
    <t>0</t>
  </si>
  <si>
    <t>75</t>
  </si>
  <si>
    <t>34</t>
  </si>
  <si>
    <t>30</t>
  </si>
  <si>
    <t>36</t>
  </si>
  <si>
    <t>40</t>
  </si>
  <si>
    <t>35</t>
  </si>
  <si>
    <t>Catchment Outfall ID</t>
  </si>
  <si>
    <t>Structure Location</t>
  </si>
  <si>
    <t>Todays Date/Time</t>
  </si>
  <si>
    <t>Investigators</t>
  </si>
  <si>
    <t>Maintenance Needs</t>
  </si>
  <si>
    <t>Other - Maintenance Needs</t>
  </si>
  <si>
    <t>Inverts Submerged?</t>
  </si>
  <si>
    <t>If yes, which pipe?</t>
  </si>
  <si>
    <t>Flow Present?</t>
  </si>
  <si>
    <t>Flow Description</t>
  </si>
  <si>
    <t>Flow Source</t>
  </si>
  <si>
    <t>Intermittent flow trap (e.g., sandbag recommended) recommended?</t>
  </si>
  <si>
    <t>Surfactants (&gt;0.25 mg/L) Result</t>
  </si>
  <si>
    <t>Ammonia (NH3)(&gt;0.5 mg/L) Result</t>
  </si>
  <si>
    <t>Chlorine (&gt;0.02 mg/L) Result</t>
  </si>
  <si>
    <t>Odor</t>
  </si>
  <si>
    <t>Odor Description</t>
  </si>
  <si>
    <t>Other - Odor Description</t>
  </si>
  <si>
    <t>Floatables (Does Not Include Trash)</t>
  </si>
  <si>
    <t>Floatables Description</t>
  </si>
  <si>
    <t>Other - Floatables Description</t>
  </si>
  <si>
    <t>Notes</t>
  </si>
  <si>
    <t>MH</t>
  </si>
  <si>
    <t>Sam_Downes</t>
  </si>
  <si>
    <t>CB</t>
  </si>
  <si>
    <t>Update mapping to show pipe from 4107</t>
  </si>
  <si>
    <t>other</t>
  </si>
  <si>
    <t xml:space="preserve">Paved over. Checked upstream and downstream manholes. All dry. </t>
  </si>
  <si>
    <t>Yes</t>
  </si>
  <si>
    <t>Trickle</t>
  </si>
  <si>
    <t xml:space="preserve">Both directions. Sample results indicated in notes. </t>
  </si>
  <si>
    <t>0.25</t>
  </si>
  <si>
    <t>0.11</t>
  </si>
  <si>
    <t>Partially</t>
  </si>
  <si>
    <t xml:space="preserve">Both. </t>
  </si>
  <si>
    <t>From down street towards MH</t>
  </si>
  <si>
    <t>0.04</t>
  </si>
  <si>
    <t>Sediment in bottom</t>
  </si>
  <si>
    <t>Confirmed in other manholes</t>
  </si>
  <si>
    <t xml:space="preserve">All pipes. Confirmed no flow at outfall and upstream, structures. </t>
  </si>
  <si>
    <t>Structure Type</t>
  </si>
  <si>
    <t>Flow from CB 2931</t>
  </si>
  <si>
    <t>Flow from CB 2932</t>
  </si>
  <si>
    <t>Key Junction Structure ID</t>
  </si>
  <si>
    <t>Both directions.</t>
  </si>
  <si>
    <t>2022 Wet Weather Outfall Sampling Results Summary - Westford, MA</t>
  </si>
  <si>
    <t>OF_1048</t>
  </si>
  <si>
    <t>No outfalls were visited that required wet weather screening.</t>
  </si>
  <si>
    <t>OF ID</t>
  </si>
  <si>
    <t>OF Location</t>
  </si>
  <si>
    <t>Catchment Priority</t>
  </si>
  <si>
    <t>Catchment Investigation Status</t>
  </si>
  <si>
    <t>Date Visited</t>
  </si>
  <si>
    <t>T&amp;B Field Inspector</t>
  </si>
  <si>
    <t># of KJMHs in Catchment</t>
  </si>
  <si>
    <t># of KJMHs Visited</t>
  </si>
  <si>
    <t>All KJMHs Complete?</t>
  </si>
  <si>
    <t>Other non-KJMH structures visited?</t>
  </si>
  <si>
    <t>System Mapping Updates Needed?</t>
  </si>
  <si>
    <t>Suspected IDDE?</t>
  </si>
  <si>
    <t>GIS QC?</t>
  </si>
  <si>
    <t>GIS QC Notes</t>
  </si>
  <si>
    <t>PM Notes</t>
  </si>
  <si>
    <t>Wet Weather Needed at this Outfall?</t>
  </si>
  <si>
    <t>Wet Weather Status</t>
  </si>
  <si>
    <t>Reason to Investigate (SVF)</t>
  </si>
  <si>
    <t>Sampling Results Summarized 
(individual results to be in separate tab)</t>
  </si>
  <si>
    <t>Field Notes/Questions</t>
  </si>
  <si>
    <t>Yes/No</t>
  </si>
  <si>
    <t xml:space="preserve"> </t>
  </si>
  <si>
    <t>S. Downes</t>
  </si>
  <si>
    <t>OF_19</t>
  </si>
  <si>
    <t>OF_20</t>
  </si>
  <si>
    <t>New_AA</t>
  </si>
  <si>
    <t>Whitney Drive</t>
  </si>
  <si>
    <t>Melissa Drive</t>
  </si>
  <si>
    <t>OF_286</t>
  </si>
  <si>
    <t>E.Balcom</t>
  </si>
  <si>
    <t>OF_538</t>
  </si>
  <si>
    <t>OF_533</t>
  </si>
  <si>
    <t>Low</t>
  </si>
  <si>
    <t>NA</t>
  </si>
  <si>
    <t>Unlikely</t>
  </si>
  <si>
    <t>High</t>
  </si>
  <si>
    <t>-</t>
  </si>
  <si>
    <t>UNK-35</t>
  </si>
  <si>
    <t>Notes:</t>
  </si>
  <si>
    <t>KJMH # in Catchment</t>
  </si>
  <si>
    <t>KJMH ID (Asset ID)</t>
  </si>
  <si>
    <t>KJMH Location</t>
  </si>
  <si>
    <t>(street)</t>
  </si>
  <si>
    <t># Samples Taken at KJMH (add additional rows if &gt;1)</t>
  </si>
  <si>
    <t>Evidence of Potential Illicit Connection?</t>
  </si>
  <si>
    <t>Surfactants (mg/L)</t>
  </si>
  <si>
    <t>Ammonia (mg/L)</t>
  </si>
  <si>
    <t>Chlorine (mg/L)</t>
  </si>
  <si>
    <t>2 of 2</t>
  </si>
  <si>
    <t>1 of 2</t>
  </si>
  <si>
    <t>E. Balcom</t>
  </si>
  <si>
    <t>Flow from culvert into CB4392. None from street. Confirmed network</t>
  </si>
  <si>
    <t>Confirmed network</t>
  </si>
  <si>
    <t>Confirmed network; flow from 2931. Flow from 2932</t>
  </si>
  <si>
    <t>*Unmapped OF. KJMH 5533</t>
  </si>
  <si>
    <t>-*</t>
  </si>
  <si>
    <t>Flow from 2932</t>
  </si>
  <si>
    <t xml:space="preserve">Update mapping for new construction. </t>
  </si>
  <si>
    <t>Count</t>
  </si>
  <si>
    <t>%</t>
  </si>
  <si>
    <t>Visited - Complete</t>
  </si>
  <si>
    <t>Revisit</t>
  </si>
  <si>
    <t>Not Applicable</t>
  </si>
  <si>
    <t>Not Visited</t>
  </si>
  <si>
    <t>Total # of OF Catchments:</t>
  </si>
  <si>
    <t>Update network to show new pipe connections.</t>
  </si>
  <si>
    <t xml:space="preserve">Update network. </t>
  </si>
  <si>
    <t>Update network</t>
  </si>
  <si>
    <t>KirsiMH290; 2884</t>
  </si>
  <si>
    <t>Flow from 2931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</si>
</sst>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\-mm\-dd"/>
    <numFmt numFmtId="165" formatCode="&quot;≥ &quot;#,##0.00"/>
    <numFmt numFmtId="166" formatCode="m\/d\/yy;@"/>
    <numFmt numFmtId="167" formatCode="&quot;≥ &quot;#,##0.0#"/>
    <numFmt numFmtId="168" formatCode="0.0"/>
    <numFmt numFmtId="169" formatCode="#,##0.000"/>
    <numFmt numFmtId="170" formatCode="0.000"/>
    <numFmt numFmtId="171" formatCode="h:mm;@"/>
    <numFmt numFmtId="172" formatCode="&quot;≥ &quot;#,##0.0##"/>
    <numFmt numFmtId="173" formatCode="&quot;≥ &quot;#,##0"/>
    <numFmt numFmtId="174" formatCode="&quot;&lt; &quot;#,##0.0#"/>
    <numFmt numFmtId="175" formatCode="&quot;≥ &quot;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vertAlign val="superscript"/>
      <sz val="9"/>
      <color indexed="8"/>
      <name val="Verdana"/>
      <family val="2"/>
    </font>
    <font>
      <vertAlign val="superscript"/>
      <sz val="10"/>
      <color indexed="8"/>
      <name val="Verdana"/>
      <family val="2"/>
    </font>
    <font>
      <i/>
      <sz val="9"/>
      <color indexed="8"/>
      <name val="Verdana"/>
      <family val="2"/>
    </font>
    <font>
      <b/>
      <u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sz val="9"/>
      <color theme="0"/>
      <name val="Verdana"/>
      <family val="2"/>
    </font>
    <font>
      <vertAlign val="subscript"/>
      <sz val="8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264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3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0" fillId="0" borderId="0" xfId="0" applyNumberFormat="1" applyAlignment="1">
      <alignment vertical="top"/>
    </xf>
    <xf numFmtId="168" fontId="0" fillId="0" borderId="0" xfId="0" applyNumberFormat="1"/>
    <xf numFmtId="2" fontId="0" fillId="0" borderId="0" xfId="0" applyNumberFormat="1" applyAlignment="1">
      <alignment vertical="top"/>
    </xf>
    <xf numFmtId="2" fontId="0" fillId="0" borderId="0" xfId="0" applyNumberFormat="1"/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3" fontId="5" fillId="6" borderId="9" xfId="1" applyNumberFormat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7" borderId="29" xfId="1" applyFont="1" applyFill="1" applyBorder="1" applyAlignment="1">
      <alignment horizontal="center" vertical="center" wrapText="1"/>
    </xf>
    <xf numFmtId="0" fontId="5" fillId="7" borderId="30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31" xfId="1" applyFont="1" applyFill="1" applyBorder="1" applyAlignment="1">
      <alignment horizontal="center" vertical="center" wrapText="1"/>
    </xf>
    <xf numFmtId="0" fontId="4" fillId="6" borderId="33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center" wrapText="1"/>
    </xf>
    <xf numFmtId="3" fontId="4" fillId="6" borderId="10" xfId="1" applyNumberFormat="1" applyFont="1" applyFill="1" applyBorder="1" applyAlignment="1">
      <alignment horizontal="center" vertical="center" wrapText="1"/>
    </xf>
    <xf numFmtId="0" fontId="4" fillId="6" borderId="14" xfId="1" applyFont="1" applyFill="1" applyBorder="1" applyAlignment="1">
      <alignment horizontal="center" vertical="center" wrapText="1"/>
    </xf>
    <xf numFmtId="0" fontId="4" fillId="7" borderId="34" xfId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 wrapText="1"/>
    </xf>
    <xf numFmtId="0" fontId="4" fillId="7" borderId="3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26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169" fontId="4" fillId="0" borderId="17" xfId="1" applyNumberFormat="1" applyFont="1" applyBorder="1" applyAlignment="1">
      <alignment horizontal="center" vertical="center"/>
    </xf>
    <xf numFmtId="169" fontId="4" fillId="0" borderId="26" xfId="1" applyNumberFormat="1" applyFont="1" applyBorder="1" applyAlignment="1">
      <alignment horizontal="center" vertical="center"/>
    </xf>
    <xf numFmtId="3" fontId="4" fillId="0" borderId="26" xfId="1" applyNumberFormat="1" applyFont="1" applyBorder="1" applyAlignment="1">
      <alignment horizontal="center" vertical="center"/>
    </xf>
    <xf numFmtId="170" fontId="4" fillId="0" borderId="36" xfId="1" applyNumberFormat="1" applyFont="1" applyBorder="1" applyAlignment="1">
      <alignment horizontal="center" vertical="center"/>
    </xf>
    <xf numFmtId="170" fontId="4" fillId="0" borderId="37" xfId="1" applyNumberFormat="1" applyFont="1" applyBorder="1" applyAlignment="1">
      <alignment horizontal="center" vertical="center"/>
    </xf>
    <xf numFmtId="2" fontId="2" fillId="0" borderId="38" xfId="1" applyNumberFormat="1" applyFont="1" applyBorder="1" applyAlignment="1">
      <alignment horizontal="center" vertical="center"/>
    </xf>
    <xf numFmtId="2" fontId="2" fillId="0" borderId="26" xfId="1" applyNumberFormat="1" applyFont="1" applyBorder="1" applyAlignment="1">
      <alignment horizontal="center" vertical="center"/>
    </xf>
    <xf numFmtId="1" fontId="2" fillId="0" borderId="26" xfId="1" applyNumberFormat="1" applyFont="1" applyBorder="1" applyAlignment="1">
      <alignment horizontal="center" vertical="center"/>
    </xf>
    <xf numFmtId="2" fontId="2" fillId="0" borderId="36" xfId="1" applyNumberFormat="1" applyFont="1" applyBorder="1" applyAlignment="1">
      <alignment horizontal="center" vertical="center"/>
    </xf>
    <xf numFmtId="14" fontId="4" fillId="0" borderId="17" xfId="1" applyNumberFormat="1" applyFont="1" applyBorder="1" applyAlignment="1">
      <alignment horizontal="center" vertical="center"/>
    </xf>
    <xf numFmtId="171" fontId="4" fillId="0" borderId="2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5" fillId="0" borderId="26" xfId="1" applyFont="1" applyBorder="1">
      <alignment vertical="center"/>
    </xf>
    <xf numFmtId="0" fontId="15" fillId="0" borderId="27" xfId="1" applyFont="1" applyBorder="1" applyAlignment="1">
      <alignment horizontal="left" vertical="center"/>
    </xf>
    <xf numFmtId="14" fontId="4" fillId="0" borderId="0" xfId="1" applyNumberFormat="1" applyFont="1" applyAlignment="1">
      <alignment horizontal="center" vertical="center"/>
    </xf>
    <xf numFmtId="171" fontId="4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16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2" fillId="3" borderId="39" xfId="1" applyFont="1" applyFill="1" applyBorder="1">
      <alignment vertical="center"/>
    </xf>
    <xf numFmtId="0" fontId="3" fillId="3" borderId="40" xfId="1" applyFont="1" applyFill="1" applyBorder="1" applyAlignment="1">
      <alignment horizontal="center" vertical="center"/>
    </xf>
    <xf numFmtId="3" fontId="3" fillId="3" borderId="40" xfId="1" applyNumberFormat="1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2" fillId="3" borderId="1" xfId="1" applyFont="1" applyFill="1" applyBorder="1">
      <alignment vertical="center"/>
    </xf>
    <xf numFmtId="0" fontId="2" fillId="3" borderId="41" xfId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/>
    </xf>
    <xf numFmtId="0" fontId="4" fillId="3" borderId="41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 wrapText="1"/>
    </xf>
    <xf numFmtId="0" fontId="2" fillId="4" borderId="2" xfId="1" applyFont="1" applyFill="1" applyBorder="1">
      <alignment vertical="center"/>
    </xf>
    <xf numFmtId="165" fontId="2" fillId="0" borderId="40" xfId="1" applyNumberFormat="1" applyFont="1" applyBorder="1" applyAlignment="1">
      <alignment horizontal="center" vertical="center"/>
    </xf>
    <xf numFmtId="3" fontId="2" fillId="0" borderId="40" xfId="1" applyNumberFormat="1" applyFont="1" applyBorder="1" applyAlignment="1">
      <alignment horizontal="center" vertical="center"/>
    </xf>
    <xf numFmtId="172" fontId="2" fillId="0" borderId="40" xfId="1" applyNumberFormat="1" applyFont="1" applyBorder="1" applyAlignment="1">
      <alignment horizontal="center" vertical="center"/>
    </xf>
    <xf numFmtId="167" fontId="18" fillId="0" borderId="40" xfId="1" applyNumberFormat="1" applyFont="1" applyBorder="1" applyAlignment="1">
      <alignment horizontal="center" vertical="center"/>
    </xf>
    <xf numFmtId="173" fontId="3" fillId="0" borderId="40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7" fontId="2" fillId="0" borderId="11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5" borderId="2" xfId="1" applyFont="1" applyFill="1" applyBorder="1">
      <alignment vertical="center"/>
    </xf>
    <xf numFmtId="165" fontId="4" fillId="0" borderId="40" xfId="1" applyNumberFormat="1" applyFont="1" applyBorder="1" applyAlignment="1">
      <alignment horizontal="center" vertical="center"/>
    </xf>
    <xf numFmtId="172" fontId="4" fillId="0" borderId="40" xfId="1" applyNumberFormat="1" applyFont="1" applyBorder="1" applyAlignment="1">
      <alignment horizontal="center" vertical="center"/>
    </xf>
    <xf numFmtId="173" fontId="2" fillId="0" borderId="40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0" fontId="2" fillId="2" borderId="2" xfId="1" applyFont="1" applyFill="1" applyBorder="1">
      <alignment vertical="center"/>
    </xf>
    <xf numFmtId="165" fontId="5" fillId="0" borderId="40" xfId="1" applyNumberFormat="1" applyFont="1" applyBorder="1" applyAlignment="1">
      <alignment horizontal="center" vertical="center"/>
    </xf>
    <xf numFmtId="3" fontId="3" fillId="0" borderId="40" xfId="1" applyNumberFormat="1" applyFont="1" applyBorder="1" applyAlignment="1">
      <alignment horizontal="center" vertical="center"/>
    </xf>
    <xf numFmtId="172" fontId="5" fillId="0" borderId="40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7" fontId="3" fillId="0" borderId="11" xfId="1" applyNumberFormat="1" applyFont="1" applyBorder="1" applyAlignment="1">
      <alignment horizontal="center" vertical="center" wrapText="1"/>
    </xf>
    <xf numFmtId="174" fontId="3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3" fontId="2" fillId="0" borderId="32" xfId="1" applyNumberFormat="1" applyFont="1" applyBorder="1" applyAlignment="1">
      <alignment horizontal="center" vertical="center"/>
    </xf>
    <xf numFmtId="172" fontId="2" fillId="0" borderId="3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166" fontId="4" fillId="0" borderId="0" xfId="1" applyNumberFormat="1" applyFont="1" applyAlignment="1">
      <alignment horizontal="left" vertical="center" wrapText="1"/>
    </xf>
    <xf numFmtId="166" fontId="4" fillId="0" borderId="0" xfId="1" applyNumberFormat="1" applyFont="1" applyAlignment="1">
      <alignment horizontal="center" vertical="center" wrapText="1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indent="1"/>
    </xf>
    <xf numFmtId="0" fontId="2" fillId="0" borderId="0" xfId="1" applyFont="1" applyAlignment="1">
      <alignment horizontal="right" vertical="center" wrapText="1"/>
    </xf>
    <xf numFmtId="0" fontId="10" fillId="0" borderId="0" xfId="1">
      <alignment vertical="center"/>
    </xf>
    <xf numFmtId="3" fontId="2" fillId="0" borderId="0" xfId="1" applyNumberFormat="1" applyFont="1">
      <alignment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14" fontId="4" fillId="0" borderId="33" xfId="1" applyNumberFormat="1" applyFont="1" applyBorder="1" applyAlignment="1">
      <alignment horizontal="center" vertical="center"/>
    </xf>
    <xf numFmtId="171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>
      <alignment vertical="center"/>
    </xf>
    <xf numFmtId="0" fontId="4" fillId="0" borderId="41" xfId="1" applyFont="1" applyBorder="1" applyAlignment="1">
      <alignment horizontal="left" vertical="center"/>
    </xf>
    <xf numFmtId="169" fontId="4" fillId="0" borderId="33" xfId="1" applyNumberFormat="1" applyFont="1" applyBorder="1" applyAlignment="1">
      <alignment horizontal="center" vertical="center"/>
    </xf>
    <xf numFmtId="169" fontId="4" fillId="0" borderId="10" xfId="1" applyNumberFormat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170" fontId="4" fillId="0" borderId="14" xfId="1" applyNumberFormat="1" applyFont="1" applyBorder="1" applyAlignment="1">
      <alignment horizontal="center" vertical="center"/>
    </xf>
    <xf numFmtId="170" fontId="4" fillId="0" borderId="19" xfId="1" applyNumberFormat="1" applyFont="1" applyBorder="1" applyAlignment="1">
      <alignment horizontal="center" vertical="center"/>
    </xf>
    <xf numFmtId="2" fontId="2" fillId="0" borderId="34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2" fontId="2" fillId="0" borderId="14" xfId="1" applyNumberFormat="1" applyFont="1" applyBorder="1" applyAlignment="1">
      <alignment horizontal="center" vertical="center"/>
    </xf>
    <xf numFmtId="175" fontId="2" fillId="0" borderId="40" xfId="1" applyNumberFormat="1" applyFont="1" applyBorder="1" applyAlignment="1">
      <alignment horizontal="center" vertical="center"/>
    </xf>
    <xf numFmtId="175" fontId="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22" fontId="0" fillId="0" borderId="0" xfId="0" applyNumberFormat="1"/>
    <xf numFmtId="166" fontId="5" fillId="0" borderId="0" xfId="0" applyNumberFormat="1" applyFont="1" applyAlignment="1">
      <alignment vertical="center" wrapText="1"/>
    </xf>
    <xf numFmtId="0" fontId="0" fillId="0" borderId="0" xfId="0" applyAlignment="1">
      <alignment horizontal="left"/>
    </xf>
    <xf numFmtId="0" fontId="0" fillId="2" borderId="0" xfId="0" applyFill="1"/>
    <xf numFmtId="0" fontId="1" fillId="8" borderId="9" xfId="0" applyFont="1" applyFill="1" applyBorder="1" applyAlignment="1">
      <alignment horizontal="center" vertical="center" wrapText="1"/>
    </xf>
    <xf numFmtId="14" fontId="1" fillId="8" borderId="9" xfId="0" quotePrefix="1" applyNumberFormat="1" applyFont="1" applyFill="1" applyBorder="1" applyAlignment="1">
      <alignment horizontal="center" vertical="center" wrapText="1"/>
    </xf>
    <xf numFmtId="0" fontId="1" fillId="8" borderId="45" xfId="0" quotePrefix="1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8" borderId="4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9" xfId="0" quotePrefix="1" applyFont="1" applyFill="1" applyBorder="1" applyAlignment="1">
      <alignment horizontal="center" vertical="center" wrapText="1"/>
    </xf>
    <xf numFmtId="14" fontId="1" fillId="9" borderId="9" xfId="0" quotePrefix="1" applyNumberFormat="1" applyFont="1" applyFill="1" applyBorder="1" applyAlignment="1">
      <alignment horizontal="center" vertical="center" wrapText="1"/>
    </xf>
    <xf numFmtId="0" fontId="1" fillId="9" borderId="45" xfId="0" quotePrefix="1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0" xfId="0" quotePrefix="1" applyFont="1" applyFill="1" applyAlignment="1">
      <alignment horizontal="center" vertical="center" wrapText="1"/>
    </xf>
    <xf numFmtId="14" fontId="1" fillId="9" borderId="0" xfId="0" quotePrefix="1" applyNumberFormat="1" applyFont="1" applyFill="1" applyAlignment="1">
      <alignment horizontal="center" vertical="center" wrapText="1"/>
    </xf>
    <xf numFmtId="0" fontId="0" fillId="9" borderId="0" xfId="0" applyFill="1"/>
    <xf numFmtId="0" fontId="0" fillId="0" borderId="0" xfId="0" applyAlignment="1">
      <alignment horizontal="center"/>
    </xf>
    <xf numFmtId="0" fontId="1" fillId="9" borderId="9" xfId="0" applyFont="1" applyFill="1" applyBorder="1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vertical="top"/>
    </xf>
    <xf numFmtId="0" fontId="1" fillId="10" borderId="9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22" fontId="0" fillId="0" borderId="7" xfId="0" applyNumberFormat="1" applyBorder="1" applyAlignment="1">
      <alignment horizontal="center" vertical="center"/>
    </xf>
    <xf numFmtId="0" fontId="0" fillId="9" borderId="38" xfId="0" applyFill="1" applyBorder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0" fontId="1" fillId="3" borderId="9" xfId="0" quotePrefix="1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6" borderId="23" xfId="1" applyFont="1" applyFill="1" applyBorder="1" applyAlignment="1">
      <alignment horizontal="center" vertical="center" wrapText="1"/>
    </xf>
    <xf numFmtId="0" fontId="5" fillId="6" borderId="24" xfId="1" applyFont="1" applyFill="1" applyBorder="1" applyAlignment="1">
      <alignment horizontal="center" vertical="center" wrapText="1"/>
    </xf>
    <xf numFmtId="0" fontId="5" fillId="6" borderId="25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166" fontId="4" fillId="0" borderId="0" xfId="1" applyNumberFormat="1" applyFont="1" applyAlignment="1">
      <alignment horizontal="left" vertical="top" wrapText="1"/>
    </xf>
    <xf numFmtId="166" fontId="5" fillId="3" borderId="4" xfId="1" applyNumberFormat="1" applyFont="1" applyFill="1" applyBorder="1" applyAlignment="1">
      <alignment horizontal="center" vertical="center" wrapText="1"/>
    </xf>
    <xf numFmtId="166" fontId="5" fillId="3" borderId="5" xfId="1" applyNumberFormat="1" applyFont="1" applyFill="1" applyBorder="1" applyAlignment="1">
      <alignment horizontal="center" vertical="center" wrapText="1"/>
    </xf>
    <xf numFmtId="166" fontId="5" fillId="3" borderId="6" xfId="1" applyNumberFormat="1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center" vertical="center" wrapText="1"/>
    </xf>
    <xf numFmtId="166" fontId="5" fillId="3" borderId="7" xfId="1" applyNumberFormat="1" applyFont="1" applyFill="1" applyBorder="1" applyAlignment="1">
      <alignment horizontal="center" vertical="center" wrapText="1"/>
    </xf>
    <xf numFmtId="166" fontId="5" fillId="3" borderId="8" xfId="1" applyNumberFormat="1" applyFont="1" applyFill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8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0" xfId="0" quotePrefix="1" applyFont="1" applyFill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22" fontId="0" fillId="0" borderId="0" xfId="0" quotePrefix="1" applyNumberFormat="1" applyAlignment="1">
      <alignment horizontal="left" vertical="center" wrapText="1"/>
    </xf>
    <xf numFmtId="0" fontId="0" fillId="0" borderId="7" xfId="0" quotePrefix="1" applyBorder="1" applyAlignment="1">
      <alignment vertical="center" wrapText="1"/>
    </xf>
    <xf numFmtId="0" fontId="0" fillId="0" borderId="48" xfId="0" applyBorder="1" applyAlignment="1">
      <alignment vertical="top"/>
    </xf>
    <xf numFmtId="0" fontId="0" fillId="0" borderId="48" xfId="0" applyBorder="1" applyAlignment="1">
      <alignment vertical="center"/>
    </xf>
    <xf numFmtId="0" fontId="0" fillId="0" borderId="48" xfId="0" quotePrefix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9" borderId="0" xfId="0" applyFill="1" applyAlignment="1">
      <alignment horizontal="left"/>
    </xf>
    <xf numFmtId="0" fontId="0" fillId="0" borderId="7" xfId="0" applyFill="1" applyBorder="1" applyAlignment="1">
      <alignment horizontal="center" vertical="center"/>
    </xf>
  </cellXfs>
  <cellStyles count="2">
    <cellStyle name="Normal" xfId="0" builtinId="0"/>
    <cellStyle name="Normal 2" xfId="1" xr:uid="{EAD08ED9-84A9-4775-9000-0A05C96817F2}"/>
  </cellStyles>
  <dxfs count="20"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D02B-7178-4684-BB48-07A86BA50EAE}">
  <dimension ref="A1:W33"/>
  <sheetViews>
    <sheetView tabSelected="1" workbookViewId="0">
      <selection activeCell="C29" sqref="C29"/>
    </sheetView>
  </sheetViews>
  <sheetFormatPr defaultRowHeight="14.4" x14ac:dyDescent="0.3"/>
  <cols>
    <col min="1" max="1" width="14" style="246" bestFit="1" customWidth="1"/>
    <col min="2" max="2" width="20.6640625" style="246" customWidth="1"/>
    <col min="3" max="3" width="16" style="178" customWidth="1"/>
    <col min="4" max="4" width="21.5546875" style="178" customWidth="1"/>
    <col min="5" max="5" width="13.5546875" style="178" customWidth="1"/>
    <col min="6" max="6" width="11.33203125" style="178" customWidth="1"/>
    <col min="7" max="7" width="17" style="178" customWidth="1"/>
    <col min="8" max="8" width="12.21875" style="178" hidden="1" customWidth="1"/>
    <col min="9" max="9" width="12.33203125" style="178" hidden="1" customWidth="1"/>
    <col min="10" max="10" width="20" style="178" hidden="1" customWidth="1"/>
    <col min="11" max="11" width="22" style="178" customWidth="1"/>
    <col min="12" max="12" width="22.33203125" style="253" customWidth="1"/>
    <col min="13" max="13" width="19.33203125" style="253" customWidth="1"/>
    <col min="14" max="14" width="22" style="178" customWidth="1"/>
    <col min="15" max="15" width="13.88671875" style="178" hidden="1" customWidth="1"/>
    <col min="16" max="17" width="0" style="178" hidden="1" customWidth="1"/>
    <col min="18" max="18" width="19" style="178" customWidth="1"/>
    <col min="19" max="19" width="22.77734375" style="178" hidden="1" customWidth="1"/>
    <col min="20" max="20" width="12.77734375" style="178" hidden="1" customWidth="1"/>
    <col min="21" max="21" width="0" style="178" hidden="1" customWidth="1"/>
    <col min="22" max="22" width="17" style="178" hidden="1" customWidth="1"/>
    <col min="23" max="23" width="35.77734375" style="178" hidden="1" customWidth="1"/>
  </cols>
  <sheetData>
    <row r="1" spans="1:23" x14ac:dyDescent="0.3">
      <c r="A1" s="217"/>
      <c r="B1" s="217"/>
      <c r="C1" s="217"/>
      <c r="D1" s="217"/>
      <c r="E1" s="217"/>
      <c r="F1" s="217"/>
      <c r="G1" s="189"/>
      <c r="H1" s="189"/>
      <c r="I1" s="189"/>
      <c r="J1" s="189"/>
      <c r="K1" s="189"/>
      <c r="L1" s="247"/>
      <c r="M1" s="247"/>
      <c r="N1" s="189"/>
      <c r="O1" s="189"/>
      <c r="P1" s="189" t="s">
        <v>197</v>
      </c>
      <c r="Q1" s="189"/>
      <c r="R1" s="172"/>
      <c r="S1" s="173"/>
      <c r="T1" s="173"/>
      <c r="U1" s="173"/>
      <c r="V1" s="173"/>
      <c r="W1" s="174"/>
    </row>
    <row r="2" spans="1:23" ht="43.2" x14ac:dyDescent="0.3">
      <c r="A2" s="190" t="s">
        <v>176</v>
      </c>
      <c r="B2" s="190" t="s">
        <v>177</v>
      </c>
      <c r="C2" s="191" t="s">
        <v>178</v>
      </c>
      <c r="D2" s="191" t="s">
        <v>179</v>
      </c>
      <c r="E2" s="192" t="s">
        <v>180</v>
      </c>
      <c r="F2" s="191" t="s">
        <v>181</v>
      </c>
      <c r="G2" s="191" t="s">
        <v>182</v>
      </c>
      <c r="H2" s="193" t="s">
        <v>183</v>
      </c>
      <c r="I2" s="190" t="s">
        <v>184</v>
      </c>
      <c r="J2" s="191" t="s">
        <v>185</v>
      </c>
      <c r="K2" s="190" t="s">
        <v>186</v>
      </c>
      <c r="L2" s="218" t="s">
        <v>195</v>
      </c>
      <c r="M2" s="219"/>
      <c r="N2" s="191" t="s">
        <v>187</v>
      </c>
      <c r="O2" s="191" t="s">
        <v>188</v>
      </c>
      <c r="P2" s="190" t="s">
        <v>189</v>
      </c>
      <c r="Q2" s="194" t="s">
        <v>190</v>
      </c>
      <c r="R2" s="167" t="s">
        <v>191</v>
      </c>
      <c r="S2" s="167" t="s">
        <v>192</v>
      </c>
      <c r="T2" s="168" t="s">
        <v>180</v>
      </c>
      <c r="U2" s="169" t="s">
        <v>181</v>
      </c>
      <c r="V2" s="170" t="s">
        <v>193</v>
      </c>
      <c r="W2" s="183" t="s">
        <v>194</v>
      </c>
    </row>
    <row r="3" spans="1:23" x14ac:dyDescent="0.3">
      <c r="A3" s="245"/>
      <c r="B3" s="245"/>
      <c r="C3" s="196"/>
      <c r="D3" s="196"/>
      <c r="E3" s="197"/>
      <c r="F3" s="196"/>
      <c r="G3" s="196"/>
      <c r="H3" s="196"/>
      <c r="I3" s="195" t="s">
        <v>196</v>
      </c>
      <c r="J3" s="196"/>
      <c r="K3" s="195"/>
      <c r="L3" s="248"/>
      <c r="M3" s="249"/>
      <c r="N3" s="196"/>
      <c r="O3" s="196" t="s">
        <v>196</v>
      </c>
      <c r="P3" s="195"/>
      <c r="Q3" s="195"/>
      <c r="R3" s="175" t="s">
        <v>196</v>
      </c>
      <c r="S3" s="176"/>
      <c r="T3" s="176"/>
      <c r="U3" s="176"/>
      <c r="V3" s="176"/>
      <c r="W3" s="171"/>
    </row>
    <row r="4" spans="1:23" ht="31.8" customHeight="1" x14ac:dyDescent="0.3">
      <c r="A4" s="255" t="s">
        <v>50</v>
      </c>
      <c r="B4" s="246" t="s">
        <v>102</v>
      </c>
      <c r="C4" s="178" t="s">
        <v>208</v>
      </c>
      <c r="D4" s="178" t="s">
        <v>236</v>
      </c>
      <c r="E4" s="179">
        <v>44476.541666666701</v>
      </c>
      <c r="F4" s="178" t="s">
        <v>198</v>
      </c>
      <c r="G4" s="178">
        <v>1</v>
      </c>
      <c r="H4" s="178">
        <v>1</v>
      </c>
      <c r="I4" s="178" t="s">
        <v>156</v>
      </c>
      <c r="J4" s="178" t="s">
        <v>156</v>
      </c>
      <c r="K4" s="178" t="s">
        <v>2</v>
      </c>
      <c r="L4" s="250" t="s">
        <v>227</v>
      </c>
      <c r="M4" s="250"/>
      <c r="N4" s="178" t="s">
        <v>210</v>
      </c>
      <c r="R4" s="180" t="s">
        <v>2</v>
      </c>
      <c r="S4" s="178" t="s">
        <v>212</v>
      </c>
      <c r="T4" s="178" t="s">
        <v>212</v>
      </c>
      <c r="U4" s="178" t="s">
        <v>212</v>
      </c>
      <c r="V4" s="178" t="s">
        <v>212</v>
      </c>
      <c r="W4" s="181" t="s">
        <v>212</v>
      </c>
    </row>
    <row r="5" spans="1:23" x14ac:dyDescent="0.3">
      <c r="A5" s="255" t="s">
        <v>213</v>
      </c>
      <c r="B5" s="246" t="s">
        <v>68</v>
      </c>
      <c r="C5" s="178" t="s">
        <v>208</v>
      </c>
      <c r="D5" s="178" t="s">
        <v>236</v>
      </c>
      <c r="E5" s="179">
        <v>44476.554166666698</v>
      </c>
      <c r="F5" s="178" t="s">
        <v>198</v>
      </c>
      <c r="G5" s="178">
        <v>1</v>
      </c>
      <c r="H5" s="178">
        <v>1</v>
      </c>
      <c r="I5" s="178" t="s">
        <v>156</v>
      </c>
      <c r="J5" s="178" t="s">
        <v>156</v>
      </c>
      <c r="K5" s="178" t="s">
        <v>2</v>
      </c>
      <c r="L5" s="250" t="s">
        <v>228</v>
      </c>
      <c r="M5" s="250"/>
      <c r="N5" s="178" t="s">
        <v>210</v>
      </c>
      <c r="R5" s="180" t="s">
        <v>2</v>
      </c>
      <c r="S5" s="178" t="s">
        <v>212</v>
      </c>
      <c r="T5" s="178" t="s">
        <v>212</v>
      </c>
      <c r="U5" s="178" t="s">
        <v>212</v>
      </c>
      <c r="V5" s="178" t="s">
        <v>212</v>
      </c>
      <c r="W5" s="181" t="s">
        <v>212</v>
      </c>
    </row>
    <row r="6" spans="1:23" x14ac:dyDescent="0.3">
      <c r="A6" s="255" t="s">
        <v>51</v>
      </c>
      <c r="B6" s="246" t="s">
        <v>69</v>
      </c>
      <c r="C6" s="178" t="s">
        <v>208</v>
      </c>
      <c r="D6" s="178" t="s">
        <v>236</v>
      </c>
      <c r="E6" s="179">
        <v>44476.5625</v>
      </c>
      <c r="F6" s="178" t="s">
        <v>198</v>
      </c>
      <c r="G6" s="178">
        <v>1</v>
      </c>
      <c r="H6" s="178">
        <v>1</v>
      </c>
      <c r="I6" s="178" t="s">
        <v>156</v>
      </c>
      <c r="J6" s="178" t="s">
        <v>156</v>
      </c>
      <c r="K6" s="178" t="s">
        <v>2</v>
      </c>
      <c r="L6" s="251" t="s">
        <v>228</v>
      </c>
      <c r="M6" s="251"/>
      <c r="N6" s="178" t="s">
        <v>210</v>
      </c>
      <c r="R6" s="180" t="s">
        <v>2</v>
      </c>
      <c r="S6" s="178" t="s">
        <v>212</v>
      </c>
      <c r="T6" s="178" t="s">
        <v>212</v>
      </c>
      <c r="U6" s="178" t="s">
        <v>212</v>
      </c>
      <c r="V6" s="178" t="s">
        <v>212</v>
      </c>
      <c r="W6" s="181" t="s">
        <v>212</v>
      </c>
    </row>
    <row r="7" spans="1:23" x14ac:dyDescent="0.3">
      <c r="A7" s="255" t="s">
        <v>199</v>
      </c>
      <c r="B7" s="246" t="s">
        <v>202</v>
      </c>
      <c r="C7" s="178" t="s">
        <v>208</v>
      </c>
      <c r="D7" s="178" t="s">
        <v>236</v>
      </c>
      <c r="E7" s="179">
        <v>44476</v>
      </c>
      <c r="F7" s="178" t="s">
        <v>198</v>
      </c>
      <c r="G7" s="178">
        <v>0</v>
      </c>
      <c r="H7" s="178">
        <v>0</v>
      </c>
      <c r="I7" s="178" t="s">
        <v>156</v>
      </c>
      <c r="J7" s="178" t="s">
        <v>156</v>
      </c>
      <c r="K7" s="178" t="s">
        <v>156</v>
      </c>
      <c r="L7" s="251" t="s">
        <v>241</v>
      </c>
      <c r="M7" s="251"/>
      <c r="N7" s="178" t="s">
        <v>210</v>
      </c>
      <c r="R7" s="180" t="s">
        <v>2</v>
      </c>
      <c r="S7" s="178" t="s">
        <v>212</v>
      </c>
      <c r="T7" s="178" t="s">
        <v>212</v>
      </c>
      <c r="U7" s="178" t="s">
        <v>212</v>
      </c>
      <c r="V7" s="178" t="s">
        <v>212</v>
      </c>
      <c r="W7" s="181" t="s">
        <v>212</v>
      </c>
    </row>
    <row r="8" spans="1:23" x14ac:dyDescent="0.3">
      <c r="A8" s="255" t="s">
        <v>200</v>
      </c>
      <c r="B8" s="246" t="s">
        <v>71</v>
      </c>
      <c r="C8" s="178" t="s">
        <v>208</v>
      </c>
      <c r="D8" s="178" t="s">
        <v>237</v>
      </c>
      <c r="E8" s="179">
        <v>44476</v>
      </c>
      <c r="F8" s="178" t="s">
        <v>198</v>
      </c>
      <c r="G8" s="178">
        <v>0</v>
      </c>
      <c r="H8" s="178">
        <v>0</v>
      </c>
      <c r="I8" s="178" t="s">
        <v>156</v>
      </c>
      <c r="J8" s="178" t="s">
        <v>156</v>
      </c>
      <c r="K8" s="178" t="s">
        <v>156</v>
      </c>
      <c r="L8" s="251" t="s">
        <v>242</v>
      </c>
      <c r="M8" s="251"/>
      <c r="N8" s="178" t="s">
        <v>210</v>
      </c>
      <c r="R8" s="180" t="s">
        <v>2</v>
      </c>
      <c r="S8" s="178" t="s">
        <v>212</v>
      </c>
      <c r="T8" s="178" t="s">
        <v>212</v>
      </c>
      <c r="U8" s="178" t="s">
        <v>212</v>
      </c>
      <c r="V8" s="178" t="s">
        <v>212</v>
      </c>
      <c r="W8" s="181" t="s">
        <v>212</v>
      </c>
    </row>
    <row r="9" spans="1:23" x14ac:dyDescent="0.3">
      <c r="A9" s="255" t="s">
        <v>201</v>
      </c>
      <c r="B9" s="246" t="s">
        <v>203</v>
      </c>
      <c r="C9" s="178" t="s">
        <v>208</v>
      </c>
      <c r="D9" s="178" t="s">
        <v>236</v>
      </c>
      <c r="E9" s="179">
        <v>44476</v>
      </c>
      <c r="F9" s="178" t="s">
        <v>198</v>
      </c>
      <c r="G9" s="178">
        <v>0</v>
      </c>
      <c r="H9" s="178">
        <v>0</v>
      </c>
      <c r="I9" s="178" t="s">
        <v>156</v>
      </c>
      <c r="J9" s="178" t="s">
        <v>156</v>
      </c>
      <c r="K9" s="178" t="s">
        <v>156</v>
      </c>
      <c r="L9" s="251" t="s">
        <v>242</v>
      </c>
      <c r="M9" s="251"/>
      <c r="N9" s="178" t="s">
        <v>210</v>
      </c>
      <c r="R9" s="180" t="s">
        <v>2</v>
      </c>
      <c r="S9" s="178" t="s">
        <v>212</v>
      </c>
      <c r="T9" s="178" t="s">
        <v>212</v>
      </c>
      <c r="U9" s="178" t="s">
        <v>212</v>
      </c>
      <c r="V9" s="178" t="s">
        <v>212</v>
      </c>
      <c r="W9" s="181" t="s">
        <v>212</v>
      </c>
    </row>
    <row r="10" spans="1:23" x14ac:dyDescent="0.3">
      <c r="A10" s="256" t="s">
        <v>231</v>
      </c>
      <c r="B10" s="246" t="s">
        <v>70</v>
      </c>
      <c r="C10" s="178" t="s">
        <v>209</v>
      </c>
      <c r="D10" s="178" t="s">
        <v>237</v>
      </c>
      <c r="E10" s="179">
        <v>44476.597222222197</v>
      </c>
      <c r="F10" s="178" t="s">
        <v>198</v>
      </c>
      <c r="G10" s="178">
        <v>1</v>
      </c>
      <c r="H10" s="178">
        <v>1</v>
      </c>
      <c r="I10" s="178" t="s">
        <v>156</v>
      </c>
      <c r="J10" s="178" t="s">
        <v>156</v>
      </c>
      <c r="K10" s="178" t="s">
        <v>156</v>
      </c>
      <c r="L10" s="251" t="s">
        <v>242</v>
      </c>
      <c r="M10" s="251"/>
      <c r="N10" s="178" t="s">
        <v>210</v>
      </c>
      <c r="R10" s="180" t="s">
        <v>2</v>
      </c>
      <c r="S10" s="178" t="s">
        <v>212</v>
      </c>
      <c r="T10" s="178" t="s">
        <v>212</v>
      </c>
      <c r="U10" s="178" t="s">
        <v>212</v>
      </c>
      <c r="V10" s="178" t="s">
        <v>212</v>
      </c>
      <c r="W10" s="181" t="s">
        <v>212</v>
      </c>
    </row>
    <row r="11" spans="1:23" x14ac:dyDescent="0.3">
      <c r="A11" s="255" t="s">
        <v>52</v>
      </c>
      <c r="B11" s="246" t="s">
        <v>70</v>
      </c>
      <c r="C11" s="178" t="s">
        <v>208</v>
      </c>
      <c r="D11" s="178" t="s">
        <v>237</v>
      </c>
      <c r="E11" s="179">
        <v>44476.601388888899</v>
      </c>
      <c r="F11" s="178" t="s">
        <v>198</v>
      </c>
      <c r="G11" s="178">
        <v>1</v>
      </c>
      <c r="H11" s="178">
        <v>1</v>
      </c>
      <c r="I11" s="178" t="s">
        <v>156</v>
      </c>
      <c r="J11" s="178" t="s">
        <v>156</v>
      </c>
      <c r="K11" s="178" t="s">
        <v>156</v>
      </c>
      <c r="L11" s="252" t="s">
        <v>153</v>
      </c>
      <c r="M11" s="252"/>
      <c r="N11" s="178" t="s">
        <v>210</v>
      </c>
      <c r="R11" s="180" t="s">
        <v>2</v>
      </c>
      <c r="S11" s="178" t="s">
        <v>212</v>
      </c>
      <c r="T11" s="178" t="s">
        <v>212</v>
      </c>
      <c r="U11" s="178" t="s">
        <v>212</v>
      </c>
      <c r="V11" s="178" t="s">
        <v>212</v>
      </c>
      <c r="W11" s="181" t="s">
        <v>212</v>
      </c>
    </row>
    <row r="12" spans="1:23" x14ac:dyDescent="0.3">
      <c r="A12" s="255" t="s">
        <v>53</v>
      </c>
      <c r="B12" s="246" t="s">
        <v>71</v>
      </c>
      <c r="C12" s="178" t="s">
        <v>208</v>
      </c>
      <c r="D12" s="178" t="s">
        <v>236</v>
      </c>
      <c r="E12" s="179">
        <v>44476.628472222197</v>
      </c>
      <c r="F12" s="178" t="s">
        <v>198</v>
      </c>
      <c r="G12" s="178">
        <v>1</v>
      </c>
      <c r="H12" s="178">
        <v>1</v>
      </c>
      <c r="I12" s="178" t="s">
        <v>156</v>
      </c>
      <c r="J12" s="178" t="s">
        <v>156</v>
      </c>
      <c r="K12" s="178" t="s">
        <v>2</v>
      </c>
      <c r="L12" s="250" t="s">
        <v>228</v>
      </c>
      <c r="M12" s="250"/>
      <c r="N12" s="178" t="s">
        <v>210</v>
      </c>
      <c r="R12" s="180" t="s">
        <v>2</v>
      </c>
      <c r="S12" s="178" t="s">
        <v>212</v>
      </c>
      <c r="T12" s="178" t="s">
        <v>212</v>
      </c>
      <c r="U12" s="178" t="s">
        <v>212</v>
      </c>
      <c r="V12" s="178" t="s">
        <v>212</v>
      </c>
      <c r="W12" s="181" t="s">
        <v>212</v>
      </c>
    </row>
    <row r="13" spans="1:23" x14ac:dyDescent="0.3">
      <c r="A13" s="255" t="s">
        <v>54</v>
      </c>
      <c r="B13" s="246" t="s">
        <v>72</v>
      </c>
      <c r="C13" s="178" t="s">
        <v>208</v>
      </c>
      <c r="D13" s="178" t="s">
        <v>236</v>
      </c>
      <c r="E13" s="179">
        <v>44476.647916666698</v>
      </c>
      <c r="F13" s="178" t="s">
        <v>198</v>
      </c>
      <c r="G13" s="178">
        <v>1</v>
      </c>
      <c r="H13" s="178">
        <v>1</v>
      </c>
      <c r="I13" s="178" t="s">
        <v>156</v>
      </c>
      <c r="J13" s="178" t="s">
        <v>156</v>
      </c>
      <c r="K13" s="178" t="s">
        <v>2</v>
      </c>
      <c r="L13" s="250" t="s">
        <v>228</v>
      </c>
      <c r="M13" s="250"/>
      <c r="N13" s="178" t="s">
        <v>210</v>
      </c>
      <c r="R13" s="180" t="s">
        <v>2</v>
      </c>
      <c r="S13" s="178" t="s">
        <v>212</v>
      </c>
      <c r="T13" s="178" t="s">
        <v>212</v>
      </c>
      <c r="U13" s="178" t="s">
        <v>212</v>
      </c>
      <c r="V13" s="178" t="s">
        <v>212</v>
      </c>
      <c r="W13" s="181" t="s">
        <v>212</v>
      </c>
    </row>
    <row r="14" spans="1:23" ht="26.55" customHeight="1" x14ac:dyDescent="0.3">
      <c r="A14" s="255" t="s">
        <v>55</v>
      </c>
      <c r="B14" s="246" t="s">
        <v>73</v>
      </c>
      <c r="C14" s="178" t="s">
        <v>208</v>
      </c>
      <c r="D14" s="178" t="s">
        <v>236</v>
      </c>
      <c r="E14" s="179">
        <v>44476.654166666704</v>
      </c>
      <c r="F14" s="178" t="s">
        <v>198</v>
      </c>
      <c r="G14" s="178">
        <v>1</v>
      </c>
      <c r="H14" s="178">
        <v>1</v>
      </c>
      <c r="I14" s="178" t="s">
        <v>156</v>
      </c>
      <c r="J14" s="178" t="s">
        <v>156</v>
      </c>
      <c r="K14" s="178" t="s">
        <v>2</v>
      </c>
      <c r="L14" s="251" t="s">
        <v>229</v>
      </c>
      <c r="M14" s="251"/>
      <c r="N14" s="178" t="s">
        <v>210</v>
      </c>
      <c r="R14" s="180" t="s">
        <v>2</v>
      </c>
      <c r="S14" s="178" t="s">
        <v>212</v>
      </c>
      <c r="T14" s="178" t="s">
        <v>212</v>
      </c>
      <c r="U14" s="178" t="s">
        <v>212</v>
      </c>
      <c r="V14" s="178" t="s">
        <v>212</v>
      </c>
      <c r="W14" s="181" t="s">
        <v>212</v>
      </c>
    </row>
    <row r="15" spans="1:23" x14ac:dyDescent="0.3">
      <c r="A15" s="255" t="s">
        <v>56</v>
      </c>
      <c r="B15" s="246" t="s">
        <v>72</v>
      </c>
      <c r="C15" s="178" t="s">
        <v>208</v>
      </c>
      <c r="D15" s="178" t="s">
        <v>236</v>
      </c>
      <c r="E15" s="179">
        <v>44476</v>
      </c>
      <c r="F15" s="178" t="s">
        <v>198</v>
      </c>
      <c r="G15" s="178">
        <v>1</v>
      </c>
      <c r="H15" s="178">
        <v>1</v>
      </c>
      <c r="I15" s="178" t="s">
        <v>156</v>
      </c>
      <c r="J15" s="178" t="s">
        <v>156</v>
      </c>
      <c r="K15" s="178" t="s">
        <v>156</v>
      </c>
      <c r="L15" s="251" t="s">
        <v>242</v>
      </c>
      <c r="M15" s="251"/>
      <c r="N15" s="178" t="s">
        <v>210</v>
      </c>
      <c r="Q15" s="182"/>
      <c r="R15" s="180" t="s">
        <v>2</v>
      </c>
      <c r="S15" s="178" t="s">
        <v>212</v>
      </c>
      <c r="T15" s="178" t="s">
        <v>212</v>
      </c>
      <c r="U15" s="178" t="s">
        <v>212</v>
      </c>
      <c r="V15" s="178" t="s">
        <v>212</v>
      </c>
      <c r="W15" s="181" t="s">
        <v>212</v>
      </c>
    </row>
    <row r="16" spans="1:23" x14ac:dyDescent="0.3">
      <c r="A16" s="255" t="s">
        <v>58</v>
      </c>
      <c r="B16" s="246" t="s">
        <v>103</v>
      </c>
      <c r="C16" s="178" t="s">
        <v>208</v>
      </c>
      <c r="D16" s="178" t="s">
        <v>237</v>
      </c>
      <c r="E16" s="179">
        <v>44476</v>
      </c>
      <c r="F16" s="178" t="s">
        <v>198</v>
      </c>
      <c r="G16" s="178">
        <v>2</v>
      </c>
      <c r="H16" s="178">
        <v>2</v>
      </c>
      <c r="I16" s="178" t="s">
        <v>2</v>
      </c>
      <c r="J16" s="178" t="s">
        <v>156</v>
      </c>
      <c r="K16" s="178" t="s">
        <v>156</v>
      </c>
      <c r="L16" s="251" t="s">
        <v>243</v>
      </c>
      <c r="M16" s="251"/>
      <c r="N16" s="178" t="s">
        <v>210</v>
      </c>
      <c r="Q16" s="182"/>
      <c r="R16" s="180" t="s">
        <v>2</v>
      </c>
      <c r="S16" s="178" t="s">
        <v>212</v>
      </c>
      <c r="T16" s="178" t="s">
        <v>212</v>
      </c>
      <c r="U16" s="178" t="s">
        <v>212</v>
      </c>
      <c r="V16" s="178" t="s">
        <v>212</v>
      </c>
      <c r="W16" s="181" t="s">
        <v>212</v>
      </c>
    </row>
    <row r="17" spans="1:23" x14ac:dyDescent="0.3">
      <c r="A17" s="255" t="s">
        <v>204</v>
      </c>
      <c r="B17" s="246" t="s">
        <v>74</v>
      </c>
      <c r="C17" s="178" t="s">
        <v>211</v>
      </c>
      <c r="D17" s="178" t="s">
        <v>236</v>
      </c>
      <c r="E17" s="179">
        <v>44476</v>
      </c>
      <c r="F17" s="178" t="s">
        <v>198</v>
      </c>
      <c r="G17" s="178">
        <v>1</v>
      </c>
      <c r="H17" s="178">
        <v>1</v>
      </c>
      <c r="I17" s="178" t="s">
        <v>156</v>
      </c>
      <c r="J17" s="178" t="s">
        <v>156</v>
      </c>
      <c r="K17" s="178" t="s">
        <v>156</v>
      </c>
      <c r="L17" s="251" t="s">
        <v>242</v>
      </c>
      <c r="M17" s="251"/>
      <c r="N17" s="178" t="s">
        <v>210</v>
      </c>
      <c r="Q17" s="182"/>
      <c r="R17" s="180" t="s">
        <v>2</v>
      </c>
      <c r="S17" s="178" t="s">
        <v>212</v>
      </c>
      <c r="T17" s="178" t="s">
        <v>212</v>
      </c>
      <c r="U17" s="178" t="s">
        <v>212</v>
      </c>
      <c r="V17" s="178" t="s">
        <v>212</v>
      </c>
      <c r="W17" s="181" t="s">
        <v>212</v>
      </c>
    </row>
    <row r="18" spans="1:23" x14ac:dyDescent="0.3">
      <c r="A18" s="255" t="s">
        <v>57</v>
      </c>
      <c r="B18" s="246" t="s">
        <v>75</v>
      </c>
      <c r="C18" s="178" t="s">
        <v>208</v>
      </c>
      <c r="D18" s="178" t="s">
        <v>236</v>
      </c>
      <c r="E18" s="179">
        <v>44476</v>
      </c>
      <c r="F18" s="178" t="s">
        <v>198</v>
      </c>
      <c r="G18" s="178">
        <v>1</v>
      </c>
      <c r="H18" s="178">
        <v>1</v>
      </c>
      <c r="I18" s="178" t="s">
        <v>156</v>
      </c>
      <c r="J18" s="178" t="s">
        <v>156</v>
      </c>
      <c r="K18" s="178" t="s">
        <v>156</v>
      </c>
      <c r="L18" s="251" t="s">
        <v>233</v>
      </c>
      <c r="M18" s="251"/>
      <c r="N18" s="178" t="s">
        <v>210</v>
      </c>
      <c r="Q18" s="182"/>
      <c r="R18" s="180" t="s">
        <v>2</v>
      </c>
      <c r="S18" s="178" t="s">
        <v>212</v>
      </c>
      <c r="T18" s="178" t="s">
        <v>212</v>
      </c>
      <c r="U18" s="178" t="s">
        <v>212</v>
      </c>
      <c r="V18" s="178" t="s">
        <v>212</v>
      </c>
      <c r="W18" s="181" t="s">
        <v>212</v>
      </c>
    </row>
    <row r="19" spans="1:23" x14ac:dyDescent="0.3">
      <c r="A19" s="246" t="s">
        <v>174</v>
      </c>
      <c r="B19" s="246" t="s">
        <v>104</v>
      </c>
      <c r="C19" s="178" t="s">
        <v>208</v>
      </c>
      <c r="D19" s="178" t="s">
        <v>236</v>
      </c>
      <c r="E19" s="179">
        <v>44545</v>
      </c>
      <c r="F19" s="178" t="s">
        <v>205</v>
      </c>
      <c r="G19" s="178">
        <v>1</v>
      </c>
      <c r="H19" s="178">
        <v>1</v>
      </c>
      <c r="I19" s="178" t="s">
        <v>156</v>
      </c>
      <c r="J19" s="178" t="s">
        <v>2</v>
      </c>
      <c r="K19" s="178" t="s">
        <v>2</v>
      </c>
      <c r="L19" s="250" t="s">
        <v>228</v>
      </c>
      <c r="M19" s="250"/>
      <c r="N19" s="178" t="s">
        <v>210</v>
      </c>
      <c r="Q19" s="182"/>
      <c r="R19" s="180" t="s">
        <v>2</v>
      </c>
      <c r="S19" s="178" t="s">
        <v>212</v>
      </c>
      <c r="T19" s="178" t="s">
        <v>212</v>
      </c>
      <c r="U19" s="178" t="s">
        <v>212</v>
      </c>
      <c r="V19" s="178" t="s">
        <v>212</v>
      </c>
      <c r="W19" s="181" t="s">
        <v>212</v>
      </c>
    </row>
    <row r="20" spans="1:23" x14ac:dyDescent="0.3">
      <c r="A20" s="246" t="s">
        <v>59</v>
      </c>
      <c r="B20" s="246" t="s">
        <v>105</v>
      </c>
      <c r="C20" s="178" t="s">
        <v>208</v>
      </c>
      <c r="D20" s="178" t="s">
        <v>236</v>
      </c>
      <c r="E20" s="179">
        <v>44545</v>
      </c>
      <c r="F20" s="178" t="s">
        <v>205</v>
      </c>
      <c r="G20" s="178">
        <v>1</v>
      </c>
      <c r="H20" s="178">
        <v>1</v>
      </c>
      <c r="I20" s="178" t="s">
        <v>156</v>
      </c>
      <c r="J20" s="178" t="s">
        <v>2</v>
      </c>
      <c r="K20" s="178" t="s">
        <v>2</v>
      </c>
      <c r="L20" s="250" t="s">
        <v>228</v>
      </c>
      <c r="M20" s="250"/>
      <c r="N20" s="178" t="s">
        <v>210</v>
      </c>
      <c r="Q20" s="182"/>
      <c r="R20" s="180" t="s">
        <v>2</v>
      </c>
      <c r="S20" s="178" t="s">
        <v>212</v>
      </c>
      <c r="T20" s="178" t="s">
        <v>212</v>
      </c>
      <c r="U20" s="178" t="s">
        <v>212</v>
      </c>
      <c r="V20" s="178" t="s">
        <v>212</v>
      </c>
      <c r="W20" s="181" t="s">
        <v>212</v>
      </c>
    </row>
    <row r="21" spans="1:23" x14ac:dyDescent="0.3">
      <c r="A21" s="246" t="s">
        <v>60</v>
      </c>
      <c r="B21" s="246" t="s">
        <v>106</v>
      </c>
      <c r="C21" s="178" t="s">
        <v>208</v>
      </c>
      <c r="D21" s="178" t="s">
        <v>236</v>
      </c>
      <c r="E21" s="179">
        <v>44545</v>
      </c>
      <c r="F21" s="178" t="s">
        <v>205</v>
      </c>
      <c r="G21" s="178">
        <v>1</v>
      </c>
      <c r="H21" s="178">
        <v>1</v>
      </c>
      <c r="I21" s="178" t="s">
        <v>156</v>
      </c>
      <c r="J21" s="178" t="s">
        <v>2</v>
      </c>
      <c r="K21" s="178" t="s">
        <v>2</v>
      </c>
      <c r="L21" s="250" t="s">
        <v>228</v>
      </c>
      <c r="M21" s="250"/>
      <c r="N21" s="178" t="s">
        <v>210</v>
      </c>
      <c r="Q21" s="182"/>
      <c r="R21" s="180" t="s">
        <v>2</v>
      </c>
      <c r="S21" s="178" t="s">
        <v>212</v>
      </c>
      <c r="T21" s="178" t="s">
        <v>212</v>
      </c>
      <c r="U21" s="178" t="s">
        <v>212</v>
      </c>
      <c r="V21" s="178" t="s">
        <v>212</v>
      </c>
      <c r="W21" s="181" t="s">
        <v>212</v>
      </c>
    </row>
    <row r="22" spans="1:23" x14ac:dyDescent="0.3">
      <c r="A22" s="246" t="s">
        <v>61</v>
      </c>
      <c r="B22" s="246" t="s">
        <v>107</v>
      </c>
      <c r="C22" s="178" t="s">
        <v>208</v>
      </c>
      <c r="D22" s="178" t="s">
        <v>236</v>
      </c>
      <c r="E22" s="179">
        <v>44545</v>
      </c>
      <c r="F22" s="178" t="s">
        <v>205</v>
      </c>
      <c r="G22" s="178">
        <v>1</v>
      </c>
      <c r="H22" s="178">
        <v>1</v>
      </c>
      <c r="I22" s="178" t="s">
        <v>156</v>
      </c>
      <c r="J22" s="178" t="s">
        <v>2</v>
      </c>
      <c r="K22" s="178" t="s">
        <v>2</v>
      </c>
      <c r="L22" s="250" t="s">
        <v>228</v>
      </c>
      <c r="M22" s="250"/>
      <c r="N22" s="178" t="s">
        <v>210</v>
      </c>
      <c r="Q22" s="182"/>
      <c r="R22" s="180" t="s">
        <v>2</v>
      </c>
      <c r="S22" s="178" t="s">
        <v>212</v>
      </c>
      <c r="T22" s="178" t="s">
        <v>212</v>
      </c>
      <c r="U22" s="178" t="s">
        <v>212</v>
      </c>
      <c r="V22" s="178" t="s">
        <v>212</v>
      </c>
      <c r="W22" s="181" t="s">
        <v>212</v>
      </c>
    </row>
    <row r="23" spans="1:23" x14ac:dyDescent="0.3">
      <c r="A23" s="246" t="s">
        <v>62</v>
      </c>
      <c r="B23" s="246" t="s">
        <v>108</v>
      </c>
      <c r="C23" s="178" t="s">
        <v>208</v>
      </c>
      <c r="D23" s="178" t="s">
        <v>236</v>
      </c>
      <c r="E23" s="179">
        <v>44545</v>
      </c>
      <c r="F23" s="178" t="s">
        <v>205</v>
      </c>
      <c r="G23" s="178">
        <v>1</v>
      </c>
      <c r="H23" s="178">
        <v>1</v>
      </c>
      <c r="I23" s="178" t="s">
        <v>156</v>
      </c>
      <c r="J23" s="178" t="s">
        <v>2</v>
      </c>
      <c r="K23" s="178" t="s">
        <v>2</v>
      </c>
      <c r="L23" s="250" t="s">
        <v>228</v>
      </c>
      <c r="M23" s="250"/>
      <c r="N23" s="178" t="s">
        <v>210</v>
      </c>
      <c r="Q23" s="182"/>
      <c r="R23" s="180" t="s">
        <v>2</v>
      </c>
      <c r="S23" s="178" t="s">
        <v>212</v>
      </c>
      <c r="T23" s="178" t="s">
        <v>212</v>
      </c>
      <c r="U23" s="178" t="s">
        <v>212</v>
      </c>
      <c r="V23" s="178" t="s">
        <v>212</v>
      </c>
      <c r="W23" s="181" t="s">
        <v>212</v>
      </c>
    </row>
    <row r="24" spans="1:23" x14ac:dyDescent="0.3">
      <c r="A24" s="246" t="s">
        <v>63</v>
      </c>
      <c r="B24" s="246" t="s">
        <v>109</v>
      </c>
      <c r="C24" s="178" t="s">
        <v>208</v>
      </c>
      <c r="D24" s="178" t="s">
        <v>236</v>
      </c>
      <c r="E24" s="179">
        <v>44545</v>
      </c>
      <c r="F24" s="178" t="s">
        <v>205</v>
      </c>
      <c r="G24" s="178">
        <v>1</v>
      </c>
      <c r="H24" s="178">
        <v>1</v>
      </c>
      <c r="I24" s="178" t="s">
        <v>156</v>
      </c>
      <c r="J24" s="178" t="s">
        <v>2</v>
      </c>
      <c r="K24" s="178" t="s">
        <v>2</v>
      </c>
      <c r="L24" s="250" t="s">
        <v>228</v>
      </c>
      <c r="M24" s="250"/>
      <c r="N24" s="178" t="s">
        <v>210</v>
      </c>
      <c r="Q24" s="182"/>
      <c r="R24" s="180" t="s">
        <v>2</v>
      </c>
      <c r="S24" s="178" t="s">
        <v>212</v>
      </c>
      <c r="T24" s="178" t="s">
        <v>212</v>
      </c>
      <c r="U24" s="178" t="s">
        <v>212</v>
      </c>
      <c r="V24" s="178" t="s">
        <v>212</v>
      </c>
      <c r="W24" s="181" t="s">
        <v>212</v>
      </c>
    </row>
    <row r="25" spans="1:23" x14ac:dyDescent="0.3">
      <c r="A25" s="246" t="s">
        <v>64</v>
      </c>
      <c r="B25" s="246" t="s">
        <v>110</v>
      </c>
      <c r="C25" s="178" t="s">
        <v>208</v>
      </c>
      <c r="D25" s="178" t="s">
        <v>236</v>
      </c>
      <c r="E25" s="179">
        <v>44545</v>
      </c>
      <c r="F25" s="178" t="s">
        <v>205</v>
      </c>
      <c r="G25" s="178">
        <v>1</v>
      </c>
      <c r="H25" s="178">
        <v>1</v>
      </c>
      <c r="I25" s="178" t="s">
        <v>156</v>
      </c>
      <c r="J25" s="178" t="s">
        <v>2</v>
      </c>
      <c r="K25" s="178" t="s">
        <v>2</v>
      </c>
      <c r="L25" s="250" t="s">
        <v>228</v>
      </c>
      <c r="M25" s="250"/>
      <c r="N25" s="178" t="s">
        <v>210</v>
      </c>
      <c r="Q25" s="182"/>
      <c r="R25" s="180" t="s">
        <v>2</v>
      </c>
      <c r="S25" s="178" t="s">
        <v>212</v>
      </c>
      <c r="T25" s="178" t="s">
        <v>212</v>
      </c>
      <c r="U25" s="178" t="s">
        <v>212</v>
      </c>
      <c r="V25" s="178" t="s">
        <v>212</v>
      </c>
      <c r="W25" s="181" t="s">
        <v>212</v>
      </c>
    </row>
    <row r="26" spans="1:23" x14ac:dyDescent="0.3">
      <c r="A26" s="246" t="s">
        <v>65</v>
      </c>
      <c r="B26" s="246" t="s">
        <v>76</v>
      </c>
      <c r="C26" s="178" t="s">
        <v>208</v>
      </c>
      <c r="D26" s="178" t="s">
        <v>236</v>
      </c>
      <c r="E26" s="179">
        <v>44545</v>
      </c>
      <c r="F26" s="178" t="s">
        <v>198</v>
      </c>
      <c r="G26" s="178">
        <v>1</v>
      </c>
      <c r="H26" s="178">
        <v>1</v>
      </c>
      <c r="I26" s="178" t="s">
        <v>156</v>
      </c>
      <c r="J26" s="178" t="s">
        <v>2</v>
      </c>
      <c r="K26" s="178" t="s">
        <v>2</v>
      </c>
      <c r="L26" s="251" t="s">
        <v>166</v>
      </c>
      <c r="M26" s="251"/>
      <c r="N26" s="178" t="s">
        <v>210</v>
      </c>
      <c r="Q26" s="182"/>
      <c r="R26" s="180" t="s">
        <v>2</v>
      </c>
      <c r="S26" s="178" t="s">
        <v>212</v>
      </c>
      <c r="T26" s="178" t="s">
        <v>212</v>
      </c>
      <c r="U26" s="178" t="s">
        <v>212</v>
      </c>
      <c r="V26" s="178" t="s">
        <v>212</v>
      </c>
      <c r="W26" s="181" t="s">
        <v>212</v>
      </c>
    </row>
    <row r="27" spans="1:23" x14ac:dyDescent="0.3">
      <c r="A27" s="246" t="s">
        <v>66</v>
      </c>
      <c r="B27" s="246" t="s">
        <v>111</v>
      </c>
      <c r="C27" s="178" t="s">
        <v>208</v>
      </c>
      <c r="D27" s="178" t="s">
        <v>236</v>
      </c>
      <c r="E27" s="179">
        <v>44545</v>
      </c>
      <c r="F27" s="178" t="s">
        <v>198</v>
      </c>
      <c r="G27" s="178">
        <v>1</v>
      </c>
      <c r="H27" s="178">
        <v>1</v>
      </c>
      <c r="I27" s="178" t="s">
        <v>156</v>
      </c>
      <c r="J27" s="178" t="s">
        <v>2</v>
      </c>
      <c r="K27" s="178" t="s">
        <v>2</v>
      </c>
      <c r="L27" s="250" t="s">
        <v>228</v>
      </c>
      <c r="M27" s="250"/>
      <c r="N27" s="178" t="s">
        <v>210</v>
      </c>
      <c r="Q27" s="182"/>
      <c r="R27" s="180" t="s">
        <v>2</v>
      </c>
      <c r="S27" s="178" t="s">
        <v>212</v>
      </c>
      <c r="T27" s="178" t="s">
        <v>212</v>
      </c>
      <c r="U27" s="178" t="s">
        <v>212</v>
      </c>
      <c r="V27" s="178" t="s">
        <v>212</v>
      </c>
      <c r="W27" s="181" t="s">
        <v>212</v>
      </c>
    </row>
    <row r="28" spans="1:23" x14ac:dyDescent="0.3">
      <c r="A28" s="246" t="s">
        <v>67</v>
      </c>
      <c r="B28" s="246" t="s">
        <v>77</v>
      </c>
      <c r="C28" s="178" t="s">
        <v>208</v>
      </c>
      <c r="D28" s="178" t="s">
        <v>236</v>
      </c>
      <c r="E28" s="179">
        <v>44545</v>
      </c>
      <c r="F28" s="178" t="s">
        <v>198</v>
      </c>
      <c r="G28" s="178">
        <v>1</v>
      </c>
      <c r="H28" s="178">
        <v>1</v>
      </c>
      <c r="I28" s="178" t="s">
        <v>156</v>
      </c>
      <c r="J28" s="178" t="s">
        <v>2</v>
      </c>
      <c r="K28" s="178" t="s">
        <v>2</v>
      </c>
      <c r="L28" s="250" t="s">
        <v>228</v>
      </c>
      <c r="M28" s="250"/>
      <c r="N28" s="178" t="s">
        <v>210</v>
      </c>
      <c r="Q28" s="182"/>
      <c r="R28" s="180" t="s">
        <v>2</v>
      </c>
      <c r="S28" s="178" t="s">
        <v>212</v>
      </c>
      <c r="T28" s="178" t="s">
        <v>212</v>
      </c>
      <c r="U28" s="178" t="s">
        <v>212</v>
      </c>
      <c r="V28" s="178" t="s">
        <v>212</v>
      </c>
      <c r="W28" s="181" t="s">
        <v>212</v>
      </c>
    </row>
    <row r="29" spans="1:23" x14ac:dyDescent="0.3">
      <c r="A29" s="246" t="s">
        <v>206</v>
      </c>
      <c r="B29" s="246" t="s">
        <v>77</v>
      </c>
      <c r="C29" s="178" t="s">
        <v>208</v>
      </c>
      <c r="D29" s="178" t="s">
        <v>236</v>
      </c>
      <c r="E29" s="179">
        <v>44545</v>
      </c>
      <c r="F29" s="178" t="s">
        <v>198</v>
      </c>
      <c r="G29" s="178">
        <v>1</v>
      </c>
      <c r="H29" s="178">
        <v>1</v>
      </c>
      <c r="I29" s="178" t="s">
        <v>156</v>
      </c>
      <c r="J29" s="178" t="s">
        <v>2</v>
      </c>
      <c r="K29" s="178" t="s">
        <v>2</v>
      </c>
      <c r="L29" s="250" t="s">
        <v>228</v>
      </c>
      <c r="M29" s="250"/>
      <c r="N29" s="178" t="s">
        <v>210</v>
      </c>
      <c r="Q29" s="182"/>
      <c r="R29" s="180" t="s">
        <v>2</v>
      </c>
      <c r="S29" s="178" t="s">
        <v>212</v>
      </c>
      <c r="T29" s="178" t="s">
        <v>212</v>
      </c>
      <c r="U29" s="178" t="s">
        <v>212</v>
      </c>
      <c r="V29" s="178" t="s">
        <v>212</v>
      </c>
      <c r="W29" s="181" t="s">
        <v>212</v>
      </c>
    </row>
    <row r="30" spans="1:23" x14ac:dyDescent="0.3">
      <c r="A30" s="254" t="s">
        <v>207</v>
      </c>
      <c r="B30" s="254" t="s">
        <v>78</v>
      </c>
      <c r="C30" s="184" t="s">
        <v>208</v>
      </c>
      <c r="D30" s="184" t="s">
        <v>236</v>
      </c>
      <c r="E30" s="185">
        <v>44545</v>
      </c>
      <c r="F30" s="184" t="s">
        <v>198</v>
      </c>
      <c r="G30" s="184">
        <v>1</v>
      </c>
      <c r="H30" s="184">
        <v>1</v>
      </c>
      <c r="I30" s="184" t="s">
        <v>156</v>
      </c>
      <c r="J30" s="184" t="s">
        <v>2</v>
      </c>
      <c r="K30" s="184" t="s">
        <v>2</v>
      </c>
      <c r="L30" s="257" t="s">
        <v>228</v>
      </c>
      <c r="M30" s="257"/>
      <c r="N30" s="184" t="s">
        <v>210</v>
      </c>
      <c r="O30" s="184"/>
      <c r="P30" s="184"/>
      <c r="Q30" s="186"/>
      <c r="R30" s="187" t="s">
        <v>2</v>
      </c>
      <c r="S30" s="184" t="s">
        <v>212</v>
      </c>
      <c r="T30" s="184" t="s">
        <v>212</v>
      </c>
      <c r="U30" s="184" t="s">
        <v>212</v>
      </c>
      <c r="V30" s="184" t="s">
        <v>212</v>
      </c>
      <c r="W30" s="188" t="s">
        <v>212</v>
      </c>
    </row>
    <row r="32" spans="1:23" x14ac:dyDescent="0.3">
      <c r="A32" s="209" t="s">
        <v>214</v>
      </c>
    </row>
    <row r="33" spans="1:1" x14ac:dyDescent="0.3">
      <c r="A33" s="210" t="s">
        <v>230</v>
      </c>
    </row>
  </sheetData>
  <mergeCells count="29">
    <mergeCell ref="L30:M30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L15:M15"/>
    <mergeCell ref="L16:M16"/>
    <mergeCell ref="L17:M17"/>
    <mergeCell ref="L18:M18"/>
    <mergeCell ref="L19:M19"/>
    <mergeCell ref="L11:M11"/>
    <mergeCell ref="L12:M12"/>
    <mergeCell ref="L13:M13"/>
    <mergeCell ref="L14:M14"/>
    <mergeCell ref="A1:F1"/>
    <mergeCell ref="L2:M2"/>
    <mergeCell ref="L4:M4"/>
    <mergeCell ref="L5:M5"/>
    <mergeCell ref="L6:M6"/>
    <mergeCell ref="L10:M10"/>
    <mergeCell ref="L7:M7"/>
    <mergeCell ref="L8:M8"/>
    <mergeCell ref="L9:M9"/>
  </mergeCells>
  <phoneticPr fontId="9" type="noConversion"/>
  <conditionalFormatting sqref="A4:B30">
    <cfRule type="expression" dxfId="19" priority="3">
      <formula>#REF!="*No*"</formula>
    </cfRule>
    <cfRule type="expression" dxfId="18" priority="4">
      <formula>#REF!="*Yes*"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CE23-C19C-4068-9227-C3CADB3521E5}">
  <dimension ref="A1:AE34"/>
  <sheetViews>
    <sheetView zoomScaleNormal="100" workbookViewId="0">
      <pane xSplit="3" ySplit="2" topLeftCell="F3" activePane="bottomRight" state="frozen"/>
      <selection pane="topRight" activeCell="C1" sqref="C1"/>
      <selection pane="bottomLeft" activeCell="A2" sqref="A2"/>
      <selection pane="bottomRight" activeCell="AD21" sqref="AD21"/>
    </sheetView>
  </sheetViews>
  <sheetFormatPr defaultRowHeight="14.4" x14ac:dyDescent="0.3"/>
  <cols>
    <col min="1" max="1" width="14.33203125" style="165" customWidth="1"/>
    <col min="2" max="2" width="16.21875" customWidth="1"/>
    <col min="3" max="3" width="16.5546875" customWidth="1"/>
    <col min="4" max="4" width="3.6640625" hidden="1" customWidth="1"/>
    <col min="5" max="5" width="18.109375" style="165" bestFit="1" customWidth="1"/>
    <col min="6" max="6" width="18.109375" bestFit="1" customWidth="1"/>
    <col min="7" max="7" width="13.6640625" bestFit="1" customWidth="1"/>
    <col min="8" max="8" width="16.5546875" hidden="1" customWidth="1"/>
    <col min="9" max="10" width="23.88671875" hidden="1" customWidth="1"/>
    <col min="11" max="11" width="19.6640625" hidden="1" customWidth="1"/>
    <col min="12" max="12" width="57.109375" hidden="1" customWidth="1"/>
    <col min="13" max="13" width="19.6640625" hidden="1" customWidth="1"/>
    <col min="14" max="14" width="55.109375" hidden="1" customWidth="1"/>
    <col min="15" max="15" width="12.21875" bestFit="1" customWidth="1"/>
    <col min="16" max="16" width="24.88671875" customWidth="1"/>
    <col min="17" max="17" width="21" customWidth="1"/>
    <col min="18" max="18" width="19.44140625" hidden="1" customWidth="1"/>
    <col min="19" max="19" width="52.6640625" hidden="1" customWidth="1"/>
    <col min="20" max="20" width="12.21875" hidden="1" customWidth="1"/>
    <col min="21" max="21" width="13.6640625" customWidth="1"/>
    <col min="22" max="22" width="13.21875" customWidth="1"/>
    <col min="23" max="23" width="10.6640625" customWidth="1"/>
    <col min="24" max="24" width="11.5546875" hidden="1" customWidth="1"/>
    <col min="25" max="25" width="13.6640625" hidden="1" customWidth="1"/>
    <col min="26" max="26" width="14.109375" hidden="1" customWidth="1"/>
    <col min="27" max="27" width="32.5546875" hidden="1" customWidth="1"/>
    <col min="28" max="28" width="9.6640625" hidden="1" customWidth="1"/>
    <col min="29" max="29" width="10" hidden="1" customWidth="1"/>
    <col min="30" max="30" width="50.88671875" customWidth="1"/>
    <col min="31" max="31" width="19.33203125" hidden="1" customWidth="1"/>
    <col min="32" max="32" width="6.21875" customWidth="1"/>
  </cols>
  <sheetData>
    <row r="1" spans="1:31" x14ac:dyDescent="0.3">
      <c r="A1" s="262"/>
      <c r="B1" s="198"/>
      <c r="C1" s="198"/>
      <c r="D1" s="198"/>
      <c r="E1" s="262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201"/>
      <c r="V1" s="201"/>
      <c r="W1" s="201"/>
      <c r="X1" s="201"/>
      <c r="Y1" s="201"/>
      <c r="Z1" s="201"/>
      <c r="AA1" s="201"/>
      <c r="AB1" s="201"/>
      <c r="AC1" s="201"/>
      <c r="AD1" s="198"/>
      <c r="AE1" s="201"/>
    </row>
    <row r="2" spans="1:31" s="178" customFormat="1" ht="28.8" x14ac:dyDescent="0.3">
      <c r="A2" s="190" t="s">
        <v>128</v>
      </c>
      <c r="B2" s="190" t="s">
        <v>215</v>
      </c>
      <c r="C2" s="190" t="s">
        <v>216</v>
      </c>
      <c r="D2" s="200"/>
      <c r="E2" s="200" t="s">
        <v>217</v>
      </c>
      <c r="F2" s="200" t="s">
        <v>180</v>
      </c>
      <c r="G2" s="200" t="s">
        <v>131</v>
      </c>
      <c r="H2" s="200" t="s">
        <v>112</v>
      </c>
      <c r="I2" s="200" t="s">
        <v>113</v>
      </c>
      <c r="J2" s="200" t="s">
        <v>114</v>
      </c>
      <c r="K2" s="200" t="s">
        <v>132</v>
      </c>
      <c r="L2" s="200" t="s">
        <v>133</v>
      </c>
      <c r="M2" s="200" t="s">
        <v>134</v>
      </c>
      <c r="N2" s="200" t="s">
        <v>135</v>
      </c>
      <c r="O2" s="200" t="s">
        <v>136</v>
      </c>
      <c r="P2" s="190" t="s">
        <v>219</v>
      </c>
      <c r="Q2" s="190" t="s">
        <v>220</v>
      </c>
      <c r="R2" s="200" t="s">
        <v>137</v>
      </c>
      <c r="S2" s="200" t="s">
        <v>138</v>
      </c>
      <c r="T2" s="200" t="s">
        <v>139</v>
      </c>
      <c r="U2" s="204" t="s">
        <v>221</v>
      </c>
      <c r="V2" s="204" t="s">
        <v>222</v>
      </c>
      <c r="W2" s="204" t="s">
        <v>223</v>
      </c>
      <c r="X2" s="203" t="s">
        <v>143</v>
      </c>
      <c r="Y2" s="203" t="s">
        <v>144</v>
      </c>
      <c r="Z2" s="203" t="s">
        <v>145</v>
      </c>
      <c r="AA2" s="203" t="s">
        <v>146</v>
      </c>
      <c r="AB2" s="203" t="s">
        <v>147</v>
      </c>
      <c r="AC2" s="203" t="s">
        <v>148</v>
      </c>
      <c r="AD2" s="200" t="s">
        <v>149</v>
      </c>
      <c r="AE2" s="203" t="s">
        <v>0</v>
      </c>
    </row>
    <row r="3" spans="1:31" x14ac:dyDescent="0.3">
      <c r="A3" s="262"/>
      <c r="B3" s="198"/>
      <c r="C3" s="198"/>
      <c r="D3" s="198"/>
      <c r="E3" s="205" t="s">
        <v>218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01"/>
      <c r="V3" s="201"/>
      <c r="W3" s="201"/>
      <c r="X3" s="201"/>
      <c r="Y3" s="201"/>
      <c r="Z3" s="201"/>
      <c r="AA3" s="201"/>
      <c r="AB3" s="201"/>
      <c r="AC3" s="201"/>
      <c r="AD3" s="208"/>
      <c r="AE3" s="202"/>
    </row>
    <row r="4" spans="1:31" ht="28.8" customHeight="1" x14ac:dyDescent="0.3">
      <c r="A4" s="255" t="s">
        <v>50</v>
      </c>
      <c r="B4" s="178">
        <v>1</v>
      </c>
      <c r="C4" s="178" t="s">
        <v>79</v>
      </c>
      <c r="D4" s="177" t="s">
        <v>150</v>
      </c>
      <c r="E4" s="246" t="s">
        <v>102</v>
      </c>
      <c r="F4" s="179">
        <v>44476.541666666701</v>
      </c>
      <c r="G4" s="178" t="s">
        <v>198</v>
      </c>
      <c r="H4" s="178" t="s">
        <v>115</v>
      </c>
      <c r="I4" s="178" t="s">
        <v>116</v>
      </c>
      <c r="J4" s="178" t="s">
        <v>117</v>
      </c>
      <c r="K4" s="178"/>
      <c r="L4" s="178"/>
      <c r="M4" s="178" t="s">
        <v>2</v>
      </c>
      <c r="N4" s="178"/>
      <c r="O4" s="178" t="s">
        <v>2</v>
      </c>
      <c r="P4" s="178" t="s">
        <v>212</v>
      </c>
      <c r="Q4" s="178" t="s">
        <v>212</v>
      </c>
      <c r="R4" s="178"/>
      <c r="S4" s="178"/>
      <c r="T4" s="178"/>
      <c r="U4" s="178" t="s">
        <v>212</v>
      </c>
      <c r="V4" s="178" t="s">
        <v>212</v>
      </c>
      <c r="W4" s="178" t="s">
        <v>212</v>
      </c>
      <c r="X4" s="178" t="s">
        <v>2</v>
      </c>
      <c r="Y4" s="178"/>
      <c r="Z4" s="178"/>
      <c r="AA4" s="178" t="s">
        <v>2</v>
      </c>
      <c r="AB4" s="178"/>
      <c r="AC4" s="178"/>
      <c r="AD4" s="182" t="s">
        <v>212</v>
      </c>
      <c r="AE4" s="260"/>
    </row>
    <row r="5" spans="1:31" ht="16.2" customHeight="1" x14ac:dyDescent="0.3">
      <c r="A5" s="255" t="s">
        <v>213</v>
      </c>
      <c r="B5" s="178">
        <v>1</v>
      </c>
      <c r="C5" s="178" t="s">
        <v>80</v>
      </c>
      <c r="D5" s="177" t="s">
        <v>150</v>
      </c>
      <c r="E5" s="246" t="s">
        <v>68</v>
      </c>
      <c r="F5" s="179">
        <v>44476.541666666701</v>
      </c>
      <c r="G5" s="178" t="s">
        <v>198</v>
      </c>
      <c r="H5" s="178" t="s">
        <v>115</v>
      </c>
      <c r="I5" s="178" t="s">
        <v>116</v>
      </c>
      <c r="J5" s="178" t="s">
        <v>117</v>
      </c>
      <c r="K5" s="178"/>
      <c r="L5" s="178"/>
      <c r="M5" s="178" t="s">
        <v>2</v>
      </c>
      <c r="N5" s="178"/>
      <c r="O5" s="178" t="s">
        <v>2</v>
      </c>
      <c r="P5" s="178" t="s">
        <v>212</v>
      </c>
      <c r="Q5" s="178" t="s">
        <v>212</v>
      </c>
      <c r="R5" s="178"/>
      <c r="S5" s="178"/>
      <c r="T5" s="178"/>
      <c r="U5" s="178" t="s">
        <v>212</v>
      </c>
      <c r="V5" s="178" t="s">
        <v>212</v>
      </c>
      <c r="W5" s="178" t="s">
        <v>212</v>
      </c>
      <c r="X5" s="178" t="s">
        <v>2</v>
      </c>
      <c r="Y5" s="178"/>
      <c r="Z5" s="178"/>
      <c r="AA5" s="178" t="s">
        <v>2</v>
      </c>
      <c r="AB5" s="178"/>
      <c r="AC5" s="178"/>
      <c r="AD5" s="182" t="s">
        <v>212</v>
      </c>
      <c r="AE5" s="260"/>
    </row>
    <row r="6" spans="1:31" ht="16.2" customHeight="1" x14ac:dyDescent="0.3">
      <c r="A6" s="255" t="s">
        <v>51</v>
      </c>
      <c r="B6" s="178">
        <v>1</v>
      </c>
      <c r="C6" s="178" t="s">
        <v>81</v>
      </c>
      <c r="D6" s="177" t="s">
        <v>152</v>
      </c>
      <c r="E6" s="246" t="s">
        <v>69</v>
      </c>
      <c r="F6" s="179">
        <v>44476.541666666701</v>
      </c>
      <c r="G6" s="178" t="s">
        <v>198</v>
      </c>
      <c r="H6" s="178" t="s">
        <v>115</v>
      </c>
      <c r="I6" s="178" t="s">
        <v>116</v>
      </c>
      <c r="J6" s="178" t="s">
        <v>117</v>
      </c>
      <c r="K6" s="178"/>
      <c r="L6" s="178"/>
      <c r="M6" s="178" t="s">
        <v>2</v>
      </c>
      <c r="N6" s="178"/>
      <c r="O6" s="178" t="s">
        <v>2</v>
      </c>
      <c r="P6" s="178" t="s">
        <v>212</v>
      </c>
      <c r="Q6" s="178" t="s">
        <v>212</v>
      </c>
      <c r="R6" s="178"/>
      <c r="S6" s="178"/>
      <c r="T6" s="178"/>
      <c r="U6" s="178" t="s">
        <v>212</v>
      </c>
      <c r="V6" s="178" t="s">
        <v>212</v>
      </c>
      <c r="W6" s="178" t="s">
        <v>212</v>
      </c>
      <c r="X6" s="178" t="s">
        <v>2</v>
      </c>
      <c r="Y6" s="178"/>
      <c r="Z6" s="178"/>
      <c r="AA6" s="178" t="s">
        <v>2</v>
      </c>
      <c r="AB6" s="178"/>
      <c r="AC6" s="178"/>
      <c r="AD6" s="182" t="s">
        <v>212</v>
      </c>
      <c r="AE6" s="261"/>
    </row>
    <row r="7" spans="1:31" ht="16.2" hidden="1" customHeight="1" x14ac:dyDescent="0.3">
      <c r="A7" s="255" t="s">
        <v>199</v>
      </c>
      <c r="B7" s="178">
        <v>0</v>
      </c>
      <c r="C7" s="178" t="s">
        <v>212</v>
      </c>
      <c r="D7" s="177"/>
      <c r="E7" s="246" t="s">
        <v>202</v>
      </c>
      <c r="F7" s="179">
        <v>44476.541666666701</v>
      </c>
      <c r="G7" s="178" t="s">
        <v>198</v>
      </c>
      <c r="H7" s="178"/>
      <c r="I7" s="178"/>
      <c r="J7" s="178"/>
      <c r="K7" s="178"/>
      <c r="L7" s="178"/>
      <c r="M7" s="178"/>
      <c r="N7" s="178"/>
      <c r="O7" s="178" t="s">
        <v>2</v>
      </c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82" t="s">
        <v>212</v>
      </c>
      <c r="AE7" s="261"/>
    </row>
    <row r="8" spans="1:31" ht="16.2" hidden="1" customHeight="1" x14ac:dyDescent="0.3">
      <c r="A8" s="255" t="s">
        <v>200</v>
      </c>
      <c r="B8" s="178">
        <v>0</v>
      </c>
      <c r="C8" s="178" t="s">
        <v>212</v>
      </c>
      <c r="D8" s="177"/>
      <c r="E8" s="246" t="s">
        <v>71</v>
      </c>
      <c r="F8" s="179">
        <v>44476.541666666701</v>
      </c>
      <c r="G8" s="178" t="s">
        <v>198</v>
      </c>
      <c r="H8" s="178"/>
      <c r="I8" s="178"/>
      <c r="J8" s="178"/>
      <c r="K8" s="178"/>
      <c r="L8" s="178"/>
      <c r="M8" s="178"/>
      <c r="N8" s="178"/>
      <c r="O8" s="178" t="s">
        <v>2</v>
      </c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261"/>
      <c r="AE8" s="261"/>
    </row>
    <row r="9" spans="1:31" ht="16.2" hidden="1" customHeight="1" x14ac:dyDescent="0.3">
      <c r="A9" s="255" t="s">
        <v>201</v>
      </c>
      <c r="B9" s="178">
        <v>0</v>
      </c>
      <c r="C9" s="178" t="s">
        <v>212</v>
      </c>
      <c r="D9" s="177"/>
      <c r="E9" s="246" t="s">
        <v>203</v>
      </c>
      <c r="F9" s="179">
        <v>44476.541666666701</v>
      </c>
      <c r="G9" s="178" t="s">
        <v>198</v>
      </c>
      <c r="H9" s="178"/>
      <c r="I9" s="178"/>
      <c r="J9" s="178"/>
      <c r="K9" s="178"/>
      <c r="L9" s="178"/>
      <c r="M9" s="178"/>
      <c r="N9" s="178"/>
      <c r="O9" s="178" t="s">
        <v>2</v>
      </c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261"/>
      <c r="AE9" s="261"/>
    </row>
    <row r="10" spans="1:31" ht="16.2" customHeight="1" x14ac:dyDescent="0.3">
      <c r="A10" s="256" t="s">
        <v>231</v>
      </c>
      <c r="B10" s="178">
        <v>1</v>
      </c>
      <c r="C10" s="178" t="s">
        <v>82</v>
      </c>
      <c r="D10" s="177" t="s">
        <v>150</v>
      </c>
      <c r="E10" s="246" t="s">
        <v>70</v>
      </c>
      <c r="F10" s="179">
        <v>44476.541666666701</v>
      </c>
      <c r="G10" s="178" t="s">
        <v>198</v>
      </c>
      <c r="H10" s="178" t="s">
        <v>118</v>
      </c>
      <c r="I10" s="178" t="s">
        <v>116</v>
      </c>
      <c r="J10" s="178" t="s">
        <v>117</v>
      </c>
      <c r="K10" s="178"/>
      <c r="L10" s="178"/>
      <c r="M10" s="178" t="s">
        <v>2</v>
      </c>
      <c r="N10" s="178"/>
      <c r="O10" s="178" t="s">
        <v>2</v>
      </c>
      <c r="P10" s="178" t="s">
        <v>212</v>
      </c>
      <c r="Q10" s="178" t="s">
        <v>212</v>
      </c>
      <c r="R10" s="178"/>
      <c r="S10" s="178"/>
      <c r="T10" s="178"/>
      <c r="U10" s="178" t="s">
        <v>212</v>
      </c>
      <c r="V10" s="178" t="s">
        <v>212</v>
      </c>
      <c r="W10" s="178" t="s">
        <v>212</v>
      </c>
      <c r="X10" s="178" t="s">
        <v>2</v>
      </c>
      <c r="Y10" s="178"/>
      <c r="Z10" s="178"/>
      <c r="AA10" s="178" t="s">
        <v>2</v>
      </c>
      <c r="AB10" s="178"/>
      <c r="AC10" s="178"/>
      <c r="AD10" s="182" t="s">
        <v>212</v>
      </c>
      <c r="AE10" s="259"/>
    </row>
    <row r="11" spans="1:31" ht="16.2" customHeight="1" x14ac:dyDescent="0.3">
      <c r="A11" s="255" t="s">
        <v>52</v>
      </c>
      <c r="B11" s="178">
        <v>1</v>
      </c>
      <c r="C11" s="178" t="s">
        <v>83</v>
      </c>
      <c r="D11" s="177" t="s">
        <v>150</v>
      </c>
      <c r="E11" s="246" t="s">
        <v>70</v>
      </c>
      <c r="F11" s="179">
        <v>44476.541666666701</v>
      </c>
      <c r="G11" s="178" t="s">
        <v>198</v>
      </c>
      <c r="H11" s="178" t="s">
        <v>115</v>
      </c>
      <c r="I11" s="178" t="s">
        <v>116</v>
      </c>
      <c r="J11" s="178" t="s">
        <v>117</v>
      </c>
      <c r="K11" s="178"/>
      <c r="L11" s="178"/>
      <c r="M11" s="178" t="s">
        <v>2</v>
      </c>
      <c r="N11" s="178"/>
      <c r="O11" s="178" t="s">
        <v>2</v>
      </c>
      <c r="P11" s="178" t="s">
        <v>212</v>
      </c>
      <c r="Q11" s="178" t="s">
        <v>212</v>
      </c>
      <c r="R11" s="178"/>
      <c r="S11" s="178"/>
      <c r="T11" s="178"/>
      <c r="U11" s="178" t="s">
        <v>212</v>
      </c>
      <c r="V11" s="178" t="s">
        <v>212</v>
      </c>
      <c r="W11" s="178" t="s">
        <v>212</v>
      </c>
      <c r="X11" s="178" t="s">
        <v>2</v>
      </c>
      <c r="Y11" s="178"/>
      <c r="Z11" s="178"/>
      <c r="AA11" s="178" t="s">
        <v>2</v>
      </c>
      <c r="AB11" s="178"/>
      <c r="AC11" s="178"/>
      <c r="AD11" s="182" t="s">
        <v>212</v>
      </c>
      <c r="AE11" s="259"/>
    </row>
    <row r="12" spans="1:31" ht="16.2" customHeight="1" x14ac:dyDescent="0.3">
      <c r="A12" s="255" t="s">
        <v>53</v>
      </c>
      <c r="B12" s="178">
        <v>1</v>
      </c>
      <c r="C12" s="178" t="s">
        <v>84</v>
      </c>
      <c r="D12" s="177" t="s">
        <v>150</v>
      </c>
      <c r="E12" s="246" t="s">
        <v>71</v>
      </c>
      <c r="F12" s="206">
        <v>44476.541666666701</v>
      </c>
      <c r="G12" s="178" t="s">
        <v>198</v>
      </c>
      <c r="H12" s="178" t="s">
        <v>119</v>
      </c>
      <c r="I12" s="178" t="s">
        <v>116</v>
      </c>
      <c r="J12" s="178" t="s">
        <v>117</v>
      </c>
      <c r="K12" s="178" t="s">
        <v>154</v>
      </c>
      <c r="L12" s="178" t="s">
        <v>155</v>
      </c>
      <c r="M12" s="178" t="s">
        <v>2</v>
      </c>
      <c r="N12" s="178"/>
      <c r="O12" s="178" t="s">
        <v>2</v>
      </c>
      <c r="P12" s="178" t="s">
        <v>212</v>
      </c>
      <c r="Q12" s="178" t="s">
        <v>212</v>
      </c>
      <c r="R12" s="178"/>
      <c r="S12" s="178"/>
      <c r="T12" s="178"/>
      <c r="U12" s="178" t="s">
        <v>212</v>
      </c>
      <c r="V12" s="178" t="s">
        <v>212</v>
      </c>
      <c r="W12" s="178" t="s">
        <v>212</v>
      </c>
      <c r="X12" s="178" t="s">
        <v>2</v>
      </c>
      <c r="Y12" s="178"/>
      <c r="Z12" s="178"/>
      <c r="AA12" s="178" t="s">
        <v>2</v>
      </c>
      <c r="AB12" s="178"/>
      <c r="AC12" s="178"/>
      <c r="AD12" s="182" t="s">
        <v>212</v>
      </c>
      <c r="AE12" s="260"/>
    </row>
    <row r="13" spans="1:31" ht="16.2" customHeight="1" x14ac:dyDescent="0.3">
      <c r="A13" s="255" t="s">
        <v>54</v>
      </c>
      <c r="B13" s="178">
        <v>1</v>
      </c>
      <c r="C13" s="178" t="s">
        <v>85</v>
      </c>
      <c r="D13" s="177" t="s">
        <v>152</v>
      </c>
      <c r="E13" s="246" t="s">
        <v>72</v>
      </c>
      <c r="F13" s="179">
        <v>44476.541666666701</v>
      </c>
      <c r="G13" s="178" t="s">
        <v>198</v>
      </c>
      <c r="H13" s="178" t="s">
        <v>119</v>
      </c>
      <c r="I13" s="178" t="s">
        <v>116</v>
      </c>
      <c r="J13" s="178" t="s">
        <v>117</v>
      </c>
      <c r="K13" s="178"/>
      <c r="L13" s="178"/>
      <c r="M13" s="178" t="s">
        <v>2</v>
      </c>
      <c r="N13" s="178"/>
      <c r="O13" s="178" t="s">
        <v>2</v>
      </c>
      <c r="P13" s="178" t="s">
        <v>212</v>
      </c>
      <c r="Q13" s="178" t="s">
        <v>212</v>
      </c>
      <c r="R13" s="178"/>
      <c r="S13" s="178"/>
      <c r="T13" s="178"/>
      <c r="U13" s="178" t="s">
        <v>212</v>
      </c>
      <c r="V13" s="178" t="s">
        <v>212</v>
      </c>
      <c r="W13" s="178" t="s">
        <v>212</v>
      </c>
      <c r="X13" s="178" t="s">
        <v>2</v>
      </c>
      <c r="Y13" s="178"/>
      <c r="Z13" s="178"/>
      <c r="AA13" s="178" t="s">
        <v>2</v>
      </c>
      <c r="AB13" s="178"/>
      <c r="AC13" s="178"/>
      <c r="AD13" s="182" t="s">
        <v>212</v>
      </c>
      <c r="AE13" s="260"/>
    </row>
    <row r="14" spans="1:31" ht="15.9" customHeight="1" x14ac:dyDescent="0.3">
      <c r="A14" s="255" t="s">
        <v>55</v>
      </c>
      <c r="B14" s="178">
        <v>1</v>
      </c>
      <c r="C14" s="178" t="s">
        <v>86</v>
      </c>
      <c r="D14" s="177" t="s">
        <v>152</v>
      </c>
      <c r="E14" s="246" t="s">
        <v>73</v>
      </c>
      <c r="F14" s="179">
        <v>44476.541666666701</v>
      </c>
      <c r="G14" s="178" t="s">
        <v>198</v>
      </c>
      <c r="H14" s="178" t="s">
        <v>119</v>
      </c>
      <c r="I14" s="178" t="s">
        <v>116</v>
      </c>
      <c r="J14" s="178" t="s">
        <v>117</v>
      </c>
      <c r="K14" s="178"/>
      <c r="L14" s="178"/>
      <c r="M14" s="178" t="s">
        <v>2</v>
      </c>
      <c r="N14" s="178"/>
      <c r="O14" s="178" t="s">
        <v>156</v>
      </c>
      <c r="P14" s="178" t="s">
        <v>225</v>
      </c>
      <c r="Q14" s="178" t="s">
        <v>2</v>
      </c>
      <c r="R14" s="178" t="s">
        <v>157</v>
      </c>
      <c r="S14" s="178" t="s">
        <v>158</v>
      </c>
      <c r="T14" s="178" t="s">
        <v>2</v>
      </c>
      <c r="U14" s="178" t="s">
        <v>159</v>
      </c>
      <c r="V14" s="178" t="s">
        <v>117</v>
      </c>
      <c r="W14" s="178" t="s">
        <v>160</v>
      </c>
      <c r="X14" s="178" t="s">
        <v>2</v>
      </c>
      <c r="Y14" s="178"/>
      <c r="Z14" s="178"/>
      <c r="AA14" s="178" t="s">
        <v>2</v>
      </c>
      <c r="AB14" s="178"/>
      <c r="AC14" s="178"/>
      <c r="AD14" s="216" t="s">
        <v>245</v>
      </c>
      <c r="AE14" s="261"/>
    </row>
    <row r="15" spans="1:31" ht="15.9" customHeight="1" x14ac:dyDescent="0.3">
      <c r="A15" s="255" t="s">
        <v>55</v>
      </c>
      <c r="B15" s="178">
        <v>1</v>
      </c>
      <c r="C15" s="178">
        <v>2930</v>
      </c>
      <c r="D15" s="177"/>
      <c r="E15" s="246" t="s">
        <v>73</v>
      </c>
      <c r="F15" s="179">
        <v>44476</v>
      </c>
      <c r="G15" s="178" t="s">
        <v>198</v>
      </c>
      <c r="H15" s="178"/>
      <c r="I15" s="178"/>
      <c r="J15" s="178"/>
      <c r="K15" s="178"/>
      <c r="L15" s="178"/>
      <c r="M15" s="178"/>
      <c r="N15" s="178"/>
      <c r="O15" s="178" t="s">
        <v>156</v>
      </c>
      <c r="P15" s="178" t="s">
        <v>224</v>
      </c>
      <c r="Q15" s="178" t="s">
        <v>2</v>
      </c>
      <c r="R15" s="178"/>
      <c r="S15" s="178"/>
      <c r="T15" s="178"/>
      <c r="U15" s="178">
        <v>0.25</v>
      </c>
      <c r="V15" s="211">
        <v>0</v>
      </c>
      <c r="W15" s="178">
        <v>0.05</v>
      </c>
      <c r="X15" s="178"/>
      <c r="Y15" s="178"/>
      <c r="Z15" s="178"/>
      <c r="AA15" s="178"/>
      <c r="AB15" s="178"/>
      <c r="AC15" s="178"/>
      <c r="AD15" s="182" t="s">
        <v>232</v>
      </c>
      <c r="AE15" s="258"/>
    </row>
    <row r="16" spans="1:31" ht="16.2" customHeight="1" x14ac:dyDescent="0.3">
      <c r="A16" s="255" t="s">
        <v>56</v>
      </c>
      <c r="B16" s="178">
        <v>1</v>
      </c>
      <c r="C16" s="178" t="s">
        <v>87</v>
      </c>
      <c r="D16" s="177" t="s">
        <v>152</v>
      </c>
      <c r="E16" s="246" t="s">
        <v>72</v>
      </c>
      <c r="F16" s="179">
        <v>44476.541666666701</v>
      </c>
      <c r="G16" s="178" t="s">
        <v>198</v>
      </c>
      <c r="H16" s="178" t="s">
        <v>119</v>
      </c>
      <c r="I16" s="178" t="s">
        <v>116</v>
      </c>
      <c r="J16" s="178" t="s">
        <v>117</v>
      </c>
      <c r="K16" s="178"/>
      <c r="L16" s="178"/>
      <c r="M16" s="178" t="s">
        <v>161</v>
      </c>
      <c r="N16" s="178" t="s">
        <v>162</v>
      </c>
      <c r="O16" s="178" t="s">
        <v>156</v>
      </c>
      <c r="P16" s="178">
        <v>1</v>
      </c>
      <c r="Q16" s="178" t="s">
        <v>2</v>
      </c>
      <c r="R16" s="178" t="s">
        <v>157</v>
      </c>
      <c r="S16" s="178" t="s">
        <v>163</v>
      </c>
      <c r="T16" s="178" t="s">
        <v>2</v>
      </c>
      <c r="U16" s="178" t="s">
        <v>117</v>
      </c>
      <c r="V16" s="178" t="s">
        <v>117</v>
      </c>
      <c r="W16" s="178" t="s">
        <v>164</v>
      </c>
      <c r="X16" s="178" t="s">
        <v>2</v>
      </c>
      <c r="Y16" s="178"/>
      <c r="Z16" s="178"/>
      <c r="AA16" s="178" t="s">
        <v>2</v>
      </c>
      <c r="AB16" s="178"/>
      <c r="AC16" s="178"/>
      <c r="AD16" s="182" t="s">
        <v>212</v>
      </c>
      <c r="AE16" s="1" t="s">
        <v>1</v>
      </c>
    </row>
    <row r="17" spans="1:31" ht="16.2" customHeight="1" x14ac:dyDescent="0.3">
      <c r="A17" s="255" t="s">
        <v>58</v>
      </c>
      <c r="B17" s="178">
        <v>2</v>
      </c>
      <c r="C17" s="178" t="s">
        <v>244</v>
      </c>
      <c r="D17" s="177" t="s">
        <v>150</v>
      </c>
      <c r="E17" s="246" t="s">
        <v>103</v>
      </c>
      <c r="F17" s="179">
        <v>44476.541666666701</v>
      </c>
      <c r="G17" s="178" t="s">
        <v>198</v>
      </c>
      <c r="H17" s="178" t="s">
        <v>120</v>
      </c>
      <c r="I17" s="178" t="s">
        <v>116</v>
      </c>
      <c r="J17" s="178" t="s">
        <v>117</v>
      </c>
      <c r="K17" s="178"/>
      <c r="L17" s="178"/>
      <c r="M17" s="178" t="s">
        <v>2</v>
      </c>
      <c r="N17" s="178"/>
      <c r="O17" s="178" t="s">
        <v>2</v>
      </c>
      <c r="P17" s="178" t="s">
        <v>212</v>
      </c>
      <c r="Q17" s="178" t="s">
        <v>212</v>
      </c>
      <c r="R17" s="178"/>
      <c r="S17" s="178"/>
      <c r="T17" s="178"/>
      <c r="U17" s="178" t="s">
        <v>212</v>
      </c>
      <c r="V17" s="178" t="s">
        <v>212</v>
      </c>
      <c r="W17" s="178" t="s">
        <v>212</v>
      </c>
      <c r="X17" s="178" t="s">
        <v>2</v>
      </c>
      <c r="Y17" s="178"/>
      <c r="Z17" s="178"/>
      <c r="AA17" s="178" t="s">
        <v>2</v>
      </c>
      <c r="AB17" s="178"/>
      <c r="AC17" s="178"/>
      <c r="AD17" s="182" t="s">
        <v>212</v>
      </c>
      <c r="AE17" s="1" t="s">
        <v>1</v>
      </c>
    </row>
    <row r="18" spans="1:31" ht="16.2" customHeight="1" x14ac:dyDescent="0.3">
      <c r="A18" s="255" t="s">
        <v>57</v>
      </c>
      <c r="B18" s="178">
        <v>1</v>
      </c>
      <c r="C18" s="178" t="s">
        <v>88</v>
      </c>
      <c r="D18" s="177" t="s">
        <v>150</v>
      </c>
      <c r="E18" s="246" t="s">
        <v>75</v>
      </c>
      <c r="F18" s="179">
        <v>44476.541666666701</v>
      </c>
      <c r="G18" s="178" t="s">
        <v>198</v>
      </c>
      <c r="H18" s="178" t="s">
        <v>120</v>
      </c>
      <c r="I18" s="178" t="s">
        <v>116</v>
      </c>
      <c r="J18" s="178" t="s">
        <v>121</v>
      </c>
      <c r="K18" s="178"/>
      <c r="L18" s="178"/>
      <c r="M18" s="178" t="s">
        <v>2</v>
      </c>
      <c r="N18" s="178"/>
      <c r="O18" s="178" t="s">
        <v>2</v>
      </c>
      <c r="P18" s="178" t="s">
        <v>212</v>
      </c>
      <c r="Q18" s="178" t="s">
        <v>212</v>
      </c>
      <c r="R18" s="178"/>
      <c r="S18" s="178"/>
      <c r="T18" s="178"/>
      <c r="U18" s="178" t="s">
        <v>212</v>
      </c>
      <c r="V18" s="178" t="s">
        <v>212</v>
      </c>
      <c r="W18" s="178" t="s">
        <v>212</v>
      </c>
      <c r="X18" s="178" t="s">
        <v>2</v>
      </c>
      <c r="Y18" s="178"/>
      <c r="Z18" s="178"/>
      <c r="AA18" s="178" t="s">
        <v>2</v>
      </c>
      <c r="AB18" s="178"/>
      <c r="AC18" s="178"/>
      <c r="AD18" s="182" t="s">
        <v>212</v>
      </c>
      <c r="AE18" s="1" t="s">
        <v>1</v>
      </c>
    </row>
    <row r="19" spans="1:31" ht="16.2" customHeight="1" x14ac:dyDescent="0.3">
      <c r="A19" s="255" t="s">
        <v>204</v>
      </c>
      <c r="B19" s="178">
        <v>1</v>
      </c>
      <c r="C19" s="178" t="s">
        <v>89</v>
      </c>
      <c r="D19" s="177" t="s">
        <v>152</v>
      </c>
      <c r="E19" s="246" t="s">
        <v>74</v>
      </c>
      <c r="F19" s="179">
        <v>44476.541666666701</v>
      </c>
      <c r="G19" s="178" t="s">
        <v>198</v>
      </c>
      <c r="H19" s="178" t="s">
        <v>122</v>
      </c>
      <c r="I19" s="178" t="s">
        <v>116</v>
      </c>
      <c r="J19" s="178" t="s">
        <v>117</v>
      </c>
      <c r="K19" s="178"/>
      <c r="L19" s="178"/>
      <c r="M19" s="178" t="s">
        <v>2</v>
      </c>
      <c r="N19" s="178"/>
      <c r="O19" s="178" t="s">
        <v>2</v>
      </c>
      <c r="P19" s="178" t="s">
        <v>212</v>
      </c>
      <c r="Q19" s="178" t="s">
        <v>212</v>
      </c>
      <c r="R19" s="178"/>
      <c r="S19" s="178"/>
      <c r="T19" s="178"/>
      <c r="U19" s="178" t="s">
        <v>212</v>
      </c>
      <c r="V19" s="178" t="s">
        <v>212</v>
      </c>
      <c r="W19" s="178" t="s">
        <v>212</v>
      </c>
      <c r="X19" s="178" t="s">
        <v>2</v>
      </c>
      <c r="Y19" s="178"/>
      <c r="Z19" s="178"/>
      <c r="AA19" s="178" t="s">
        <v>2</v>
      </c>
      <c r="AB19" s="178"/>
      <c r="AC19" s="178"/>
      <c r="AD19" s="182" t="s">
        <v>212</v>
      </c>
      <c r="AE19" s="1" t="s">
        <v>1</v>
      </c>
    </row>
    <row r="20" spans="1:31" ht="16.2" customHeight="1" x14ac:dyDescent="0.3">
      <c r="A20" s="246" t="s">
        <v>174</v>
      </c>
      <c r="B20" s="178">
        <v>1</v>
      </c>
      <c r="C20" s="178" t="s">
        <v>90</v>
      </c>
      <c r="D20" s="177" t="s">
        <v>150</v>
      </c>
      <c r="E20" s="246" t="s">
        <v>104</v>
      </c>
      <c r="F20" s="179">
        <v>44545.584027777797</v>
      </c>
      <c r="G20" s="178" t="s">
        <v>226</v>
      </c>
      <c r="H20" s="178" t="s">
        <v>123</v>
      </c>
      <c r="I20" s="178" t="s">
        <v>121</v>
      </c>
      <c r="J20" s="178" t="s">
        <v>121</v>
      </c>
      <c r="K20" s="178"/>
      <c r="L20" s="178"/>
      <c r="M20" s="178" t="s">
        <v>2</v>
      </c>
      <c r="N20" s="178"/>
      <c r="O20" s="178" t="s">
        <v>2</v>
      </c>
      <c r="P20" s="178" t="s">
        <v>212</v>
      </c>
      <c r="Q20" s="178" t="s">
        <v>212</v>
      </c>
      <c r="R20" s="178"/>
      <c r="S20" s="178"/>
      <c r="T20" s="178"/>
      <c r="U20" s="178" t="s">
        <v>212</v>
      </c>
      <c r="V20" s="178" t="s">
        <v>212</v>
      </c>
      <c r="W20" s="178" t="s">
        <v>212</v>
      </c>
      <c r="X20" s="178" t="s">
        <v>2</v>
      </c>
      <c r="Y20" s="178"/>
      <c r="Z20" s="178"/>
      <c r="AA20" s="178" t="s">
        <v>2</v>
      </c>
      <c r="AB20" s="178"/>
      <c r="AC20" s="178"/>
      <c r="AD20" s="182" t="s">
        <v>212</v>
      </c>
      <c r="AE20" s="1" t="s">
        <v>1</v>
      </c>
    </row>
    <row r="21" spans="1:31" ht="16.2" customHeight="1" x14ac:dyDescent="0.3">
      <c r="A21" s="246" t="s">
        <v>59</v>
      </c>
      <c r="B21" s="178">
        <v>1</v>
      </c>
      <c r="C21" s="178" t="s">
        <v>91</v>
      </c>
      <c r="D21" s="177" t="s">
        <v>150</v>
      </c>
      <c r="E21" s="246" t="s">
        <v>105</v>
      </c>
      <c r="F21" s="179">
        <v>44545.584027777797</v>
      </c>
      <c r="G21" s="178" t="s">
        <v>226</v>
      </c>
      <c r="H21" s="178" t="s">
        <v>124</v>
      </c>
      <c r="I21" s="178" t="s">
        <v>121</v>
      </c>
      <c r="J21" s="178" t="s">
        <v>121</v>
      </c>
      <c r="K21" s="178"/>
      <c r="L21" s="178"/>
      <c r="M21" s="178" t="s">
        <v>2</v>
      </c>
      <c r="N21" s="178"/>
      <c r="O21" s="178" t="s">
        <v>2</v>
      </c>
      <c r="P21" s="178" t="s">
        <v>212</v>
      </c>
      <c r="Q21" s="178" t="s">
        <v>212</v>
      </c>
      <c r="R21" s="178"/>
      <c r="S21" s="178"/>
      <c r="T21" s="178"/>
      <c r="U21" s="178" t="s">
        <v>212</v>
      </c>
      <c r="V21" s="178" t="s">
        <v>212</v>
      </c>
      <c r="W21" s="178" t="s">
        <v>212</v>
      </c>
      <c r="X21" s="178" t="s">
        <v>2</v>
      </c>
      <c r="Y21" s="178"/>
      <c r="Z21" s="178"/>
      <c r="AA21" s="178" t="s">
        <v>2</v>
      </c>
      <c r="AB21" s="178"/>
      <c r="AC21" s="178"/>
      <c r="AD21" s="182" t="s">
        <v>212</v>
      </c>
      <c r="AE21" s="1" t="s">
        <v>1</v>
      </c>
    </row>
    <row r="22" spans="1:31" ht="16.2" customHeight="1" x14ac:dyDescent="0.3">
      <c r="A22" s="246" t="s">
        <v>60</v>
      </c>
      <c r="B22" s="178">
        <v>1</v>
      </c>
      <c r="C22" s="178" t="s">
        <v>92</v>
      </c>
      <c r="D22" s="177" t="s">
        <v>150</v>
      </c>
      <c r="E22" s="246" t="s">
        <v>106</v>
      </c>
      <c r="F22" s="179">
        <v>44545.584027777797</v>
      </c>
      <c r="G22" s="178" t="s">
        <v>226</v>
      </c>
      <c r="H22" s="178" t="s">
        <v>124</v>
      </c>
      <c r="I22" s="178" t="s">
        <v>121</v>
      </c>
      <c r="J22" s="178" t="s">
        <v>121</v>
      </c>
      <c r="K22" s="178"/>
      <c r="L22" s="178"/>
      <c r="M22" s="178" t="s">
        <v>2</v>
      </c>
      <c r="N22" s="178"/>
      <c r="O22" s="178" t="s">
        <v>2</v>
      </c>
      <c r="P22" s="178" t="s">
        <v>212</v>
      </c>
      <c r="Q22" s="178" t="s">
        <v>212</v>
      </c>
      <c r="R22" s="178"/>
      <c r="S22" s="178"/>
      <c r="T22" s="178"/>
      <c r="U22" s="178" t="s">
        <v>212</v>
      </c>
      <c r="V22" s="178" t="s">
        <v>212</v>
      </c>
      <c r="W22" s="178" t="s">
        <v>212</v>
      </c>
      <c r="X22" s="178" t="s">
        <v>2</v>
      </c>
      <c r="Y22" s="178"/>
      <c r="Z22" s="178"/>
      <c r="AA22" s="178" t="s">
        <v>2</v>
      </c>
      <c r="AB22" s="178"/>
      <c r="AC22" s="178"/>
      <c r="AD22" s="182" t="s">
        <v>212</v>
      </c>
      <c r="AE22" s="1" t="s">
        <v>1</v>
      </c>
    </row>
    <row r="23" spans="1:31" ht="16.2" customHeight="1" x14ac:dyDescent="0.3">
      <c r="A23" s="246" t="s">
        <v>61</v>
      </c>
      <c r="B23" s="178">
        <v>1</v>
      </c>
      <c r="C23" s="178" t="s">
        <v>93</v>
      </c>
      <c r="D23" s="177" t="s">
        <v>150</v>
      </c>
      <c r="E23" s="246" t="s">
        <v>107</v>
      </c>
      <c r="F23" s="179">
        <v>44545.584027777797</v>
      </c>
      <c r="G23" s="178" t="s">
        <v>226</v>
      </c>
      <c r="H23" s="178" t="s">
        <v>123</v>
      </c>
      <c r="I23" s="178" t="s">
        <v>121</v>
      </c>
      <c r="J23" s="178" t="s">
        <v>121</v>
      </c>
      <c r="K23" s="178" t="s">
        <v>154</v>
      </c>
      <c r="L23" s="178" t="s">
        <v>165</v>
      </c>
      <c r="M23" s="178" t="s">
        <v>2</v>
      </c>
      <c r="N23" s="178"/>
      <c r="O23" s="178" t="s">
        <v>2</v>
      </c>
      <c r="P23" s="178" t="s">
        <v>212</v>
      </c>
      <c r="Q23" s="178" t="s">
        <v>212</v>
      </c>
      <c r="R23" s="178"/>
      <c r="S23" s="178"/>
      <c r="T23" s="178"/>
      <c r="U23" s="178" t="s">
        <v>212</v>
      </c>
      <c r="V23" s="178" t="s">
        <v>212</v>
      </c>
      <c r="W23" s="178" t="s">
        <v>212</v>
      </c>
      <c r="X23" s="178" t="s">
        <v>2</v>
      </c>
      <c r="Y23" s="178"/>
      <c r="Z23" s="178"/>
      <c r="AA23" s="178" t="s">
        <v>2</v>
      </c>
      <c r="AB23" s="178"/>
      <c r="AC23" s="178"/>
      <c r="AD23" s="182" t="s">
        <v>212</v>
      </c>
      <c r="AE23" s="1" t="s">
        <v>1</v>
      </c>
    </row>
    <row r="24" spans="1:31" ht="16.2" customHeight="1" x14ac:dyDescent="0.3">
      <c r="A24" s="246" t="s">
        <v>62</v>
      </c>
      <c r="B24" s="178">
        <v>1</v>
      </c>
      <c r="C24" s="178" t="s">
        <v>94</v>
      </c>
      <c r="D24" s="177" t="s">
        <v>150</v>
      </c>
      <c r="E24" s="246" t="s">
        <v>108</v>
      </c>
      <c r="F24" s="179">
        <v>44545.584027777797</v>
      </c>
      <c r="G24" s="178" t="s">
        <v>226</v>
      </c>
      <c r="H24" s="178" t="s">
        <v>123</v>
      </c>
      <c r="I24" s="178" t="s">
        <v>121</v>
      </c>
      <c r="J24" s="178" t="s">
        <v>121</v>
      </c>
      <c r="K24" s="178"/>
      <c r="L24" s="178"/>
      <c r="M24" s="178" t="s">
        <v>2</v>
      </c>
      <c r="N24" s="178"/>
      <c r="O24" s="178" t="s">
        <v>2</v>
      </c>
      <c r="P24" s="178" t="s">
        <v>212</v>
      </c>
      <c r="Q24" s="178" t="s">
        <v>212</v>
      </c>
      <c r="R24" s="178"/>
      <c r="S24" s="178"/>
      <c r="T24" s="178"/>
      <c r="U24" s="178" t="s">
        <v>212</v>
      </c>
      <c r="V24" s="178" t="s">
        <v>212</v>
      </c>
      <c r="W24" s="178" t="s">
        <v>212</v>
      </c>
      <c r="X24" s="178" t="s">
        <v>2</v>
      </c>
      <c r="Y24" s="178"/>
      <c r="Z24" s="178"/>
      <c r="AA24" s="178" t="s">
        <v>2</v>
      </c>
      <c r="AB24" s="178"/>
      <c r="AC24" s="178"/>
      <c r="AD24" s="182" t="s">
        <v>212</v>
      </c>
      <c r="AE24" s="1" t="s">
        <v>1</v>
      </c>
    </row>
    <row r="25" spans="1:31" ht="16.2" customHeight="1" x14ac:dyDescent="0.3">
      <c r="A25" s="246" t="s">
        <v>63</v>
      </c>
      <c r="B25" s="178">
        <v>1</v>
      </c>
      <c r="C25" s="178" t="s">
        <v>95</v>
      </c>
      <c r="D25" s="177" t="s">
        <v>150</v>
      </c>
      <c r="E25" s="246" t="s">
        <v>109</v>
      </c>
      <c r="F25" s="179">
        <v>44545.584027777797</v>
      </c>
      <c r="G25" s="178" t="s">
        <v>226</v>
      </c>
      <c r="H25" s="178" t="s">
        <v>123</v>
      </c>
      <c r="I25" s="178" t="s">
        <v>121</v>
      </c>
      <c r="J25" s="178" t="s">
        <v>121</v>
      </c>
      <c r="K25" s="178"/>
      <c r="L25" s="178"/>
      <c r="M25" s="178" t="s">
        <v>2</v>
      </c>
      <c r="N25" s="178"/>
      <c r="O25" s="178" t="s">
        <v>2</v>
      </c>
      <c r="P25" s="178" t="s">
        <v>212</v>
      </c>
      <c r="Q25" s="178" t="s">
        <v>212</v>
      </c>
      <c r="R25" s="178"/>
      <c r="S25" s="178"/>
      <c r="T25" s="178"/>
      <c r="U25" s="178" t="s">
        <v>212</v>
      </c>
      <c r="V25" s="178" t="s">
        <v>212</v>
      </c>
      <c r="W25" s="178" t="s">
        <v>212</v>
      </c>
      <c r="X25" s="178" t="s">
        <v>2</v>
      </c>
      <c r="Y25" s="178"/>
      <c r="Z25" s="178"/>
      <c r="AA25" s="178" t="s">
        <v>2</v>
      </c>
      <c r="AB25" s="178"/>
      <c r="AC25" s="178"/>
      <c r="AD25" s="182" t="s">
        <v>212</v>
      </c>
      <c r="AE25" s="1" t="s">
        <v>1</v>
      </c>
    </row>
    <row r="26" spans="1:31" ht="16.2" customHeight="1" x14ac:dyDescent="0.3">
      <c r="A26" s="246" t="s">
        <v>64</v>
      </c>
      <c r="B26" s="178">
        <v>1</v>
      </c>
      <c r="C26" s="178" t="s">
        <v>96</v>
      </c>
      <c r="D26" s="177" t="s">
        <v>150</v>
      </c>
      <c r="E26" s="246" t="s">
        <v>110</v>
      </c>
      <c r="F26" s="179">
        <v>44545.584027777797</v>
      </c>
      <c r="G26" s="178" t="s">
        <v>226</v>
      </c>
      <c r="H26" s="178" t="s">
        <v>125</v>
      </c>
      <c r="I26" s="178" t="s">
        <v>121</v>
      </c>
      <c r="J26" s="178" t="s">
        <v>121</v>
      </c>
      <c r="K26" s="178"/>
      <c r="L26" s="178"/>
      <c r="M26" s="178" t="s">
        <v>2</v>
      </c>
      <c r="N26" s="178"/>
      <c r="O26" s="178" t="s">
        <v>2</v>
      </c>
      <c r="P26" s="178" t="s">
        <v>212</v>
      </c>
      <c r="Q26" s="178" t="s">
        <v>212</v>
      </c>
      <c r="R26" s="178"/>
      <c r="S26" s="178"/>
      <c r="T26" s="178"/>
      <c r="U26" s="178" t="s">
        <v>212</v>
      </c>
      <c r="V26" s="178" t="s">
        <v>212</v>
      </c>
      <c r="W26" s="178" t="s">
        <v>212</v>
      </c>
      <c r="X26" s="178" t="s">
        <v>2</v>
      </c>
      <c r="Y26" s="178"/>
      <c r="Z26" s="178"/>
      <c r="AA26" s="178" t="s">
        <v>2</v>
      </c>
      <c r="AB26" s="178"/>
      <c r="AC26" s="178"/>
      <c r="AD26" s="182" t="s">
        <v>212</v>
      </c>
      <c r="AE26" s="1" t="s">
        <v>1</v>
      </c>
    </row>
    <row r="27" spans="1:31" ht="16.2" customHeight="1" x14ac:dyDescent="0.3">
      <c r="A27" s="246" t="s">
        <v>65</v>
      </c>
      <c r="B27" s="178">
        <v>1</v>
      </c>
      <c r="C27" s="178" t="s">
        <v>97</v>
      </c>
      <c r="D27" s="177" t="s">
        <v>150</v>
      </c>
      <c r="E27" s="246" t="s">
        <v>76</v>
      </c>
      <c r="F27" s="179">
        <v>44545.584027777797</v>
      </c>
      <c r="G27" s="178" t="s">
        <v>198</v>
      </c>
      <c r="H27" s="178" t="s">
        <v>126</v>
      </c>
      <c r="I27" s="178" t="s">
        <v>121</v>
      </c>
      <c r="J27" s="178" t="s">
        <v>121</v>
      </c>
      <c r="K27" s="178"/>
      <c r="L27" s="178"/>
      <c r="M27" s="178" t="s">
        <v>2</v>
      </c>
      <c r="N27" s="178"/>
      <c r="O27" s="178" t="s">
        <v>2</v>
      </c>
      <c r="P27" s="178" t="s">
        <v>212</v>
      </c>
      <c r="Q27" s="178" t="s">
        <v>212</v>
      </c>
      <c r="R27" s="178"/>
      <c r="S27" s="178"/>
      <c r="T27" s="178"/>
      <c r="U27" s="178" t="s">
        <v>212</v>
      </c>
      <c r="V27" s="178" t="s">
        <v>212</v>
      </c>
      <c r="W27" s="178" t="s">
        <v>212</v>
      </c>
      <c r="X27" s="178" t="s">
        <v>2</v>
      </c>
      <c r="Y27" s="178"/>
      <c r="Z27" s="178"/>
      <c r="AA27" s="178" t="s">
        <v>2</v>
      </c>
      <c r="AB27" s="178"/>
      <c r="AC27" s="178"/>
      <c r="AD27" s="182" t="s">
        <v>212</v>
      </c>
      <c r="AE27" s="1" t="s">
        <v>1</v>
      </c>
    </row>
    <row r="28" spans="1:31" ht="16.2" customHeight="1" x14ac:dyDescent="0.3">
      <c r="A28" s="246" t="s">
        <v>66</v>
      </c>
      <c r="B28" s="178">
        <v>1</v>
      </c>
      <c r="C28" s="178" t="s">
        <v>98</v>
      </c>
      <c r="D28" s="177" t="s">
        <v>150</v>
      </c>
      <c r="E28" s="246" t="s">
        <v>111</v>
      </c>
      <c r="F28" s="179">
        <v>44545.584027777797</v>
      </c>
      <c r="G28" s="178" t="s">
        <v>198</v>
      </c>
      <c r="H28" s="178" t="s">
        <v>127</v>
      </c>
      <c r="I28" s="178" t="s">
        <v>121</v>
      </c>
      <c r="J28" s="178" t="s">
        <v>121</v>
      </c>
      <c r="K28" s="178"/>
      <c r="L28" s="178"/>
      <c r="M28" s="178" t="s">
        <v>2</v>
      </c>
      <c r="N28" s="178"/>
      <c r="O28" s="178" t="s">
        <v>2</v>
      </c>
      <c r="P28" s="178" t="s">
        <v>212</v>
      </c>
      <c r="Q28" s="178" t="s">
        <v>212</v>
      </c>
      <c r="R28" s="178"/>
      <c r="S28" s="178"/>
      <c r="T28" s="178"/>
      <c r="U28" s="178" t="s">
        <v>212</v>
      </c>
      <c r="V28" s="178" t="s">
        <v>212</v>
      </c>
      <c r="W28" s="178" t="s">
        <v>212</v>
      </c>
      <c r="X28" s="178" t="s">
        <v>2</v>
      </c>
      <c r="Y28" s="178"/>
      <c r="Z28" s="178"/>
      <c r="AA28" s="178" t="s">
        <v>2</v>
      </c>
      <c r="AB28" s="178"/>
      <c r="AC28" s="178"/>
      <c r="AD28" s="182" t="s">
        <v>212</v>
      </c>
      <c r="AE28" s="1" t="s">
        <v>1</v>
      </c>
    </row>
    <row r="29" spans="1:31" ht="16.2" customHeight="1" x14ac:dyDescent="0.3">
      <c r="A29" s="246" t="s">
        <v>67</v>
      </c>
      <c r="B29" s="178">
        <v>1</v>
      </c>
      <c r="C29" s="178" t="s">
        <v>99</v>
      </c>
      <c r="D29" s="177" t="s">
        <v>150</v>
      </c>
      <c r="E29" s="246" t="s">
        <v>77</v>
      </c>
      <c r="F29" s="179">
        <v>44545.584027777797</v>
      </c>
      <c r="G29" s="178" t="s">
        <v>198</v>
      </c>
      <c r="H29" s="178" t="s">
        <v>127</v>
      </c>
      <c r="I29" s="178" t="s">
        <v>121</v>
      </c>
      <c r="J29" s="178" t="s">
        <v>121</v>
      </c>
      <c r="K29" s="178"/>
      <c r="L29" s="178"/>
      <c r="M29" s="178" t="s">
        <v>161</v>
      </c>
      <c r="N29" s="178" t="s">
        <v>167</v>
      </c>
      <c r="O29" s="178" t="s">
        <v>2</v>
      </c>
      <c r="P29" s="178" t="s">
        <v>212</v>
      </c>
      <c r="Q29" s="178" t="s">
        <v>212</v>
      </c>
      <c r="R29" s="178"/>
      <c r="S29" s="178"/>
      <c r="T29" s="178"/>
      <c r="U29" s="178" t="s">
        <v>212</v>
      </c>
      <c r="V29" s="178" t="s">
        <v>212</v>
      </c>
      <c r="W29" s="178" t="s">
        <v>212</v>
      </c>
      <c r="X29" s="178" t="s">
        <v>2</v>
      </c>
      <c r="Y29" s="178"/>
      <c r="Z29" s="178"/>
      <c r="AA29" s="178" t="s">
        <v>2</v>
      </c>
      <c r="AB29" s="178"/>
      <c r="AC29" s="178"/>
      <c r="AD29" s="182" t="s">
        <v>212</v>
      </c>
      <c r="AE29" s="1" t="s">
        <v>1</v>
      </c>
    </row>
    <row r="30" spans="1:31" ht="16.2" customHeight="1" x14ac:dyDescent="0.3">
      <c r="A30" s="246" t="s">
        <v>206</v>
      </c>
      <c r="B30" s="178">
        <v>1</v>
      </c>
      <c r="C30" s="178" t="s">
        <v>100</v>
      </c>
      <c r="D30" s="177" t="s">
        <v>150</v>
      </c>
      <c r="E30" s="246" t="s">
        <v>77</v>
      </c>
      <c r="F30" s="179">
        <v>44545.584027777797</v>
      </c>
      <c r="G30" s="178" t="s">
        <v>198</v>
      </c>
      <c r="H30" s="178" t="s">
        <v>127</v>
      </c>
      <c r="I30" s="178" t="s">
        <v>121</v>
      </c>
      <c r="J30" s="178" t="s">
        <v>121</v>
      </c>
      <c r="K30" s="178"/>
      <c r="L30" s="178"/>
      <c r="M30" s="178" t="s">
        <v>2</v>
      </c>
      <c r="N30" s="178"/>
      <c r="O30" s="178" t="s">
        <v>2</v>
      </c>
      <c r="P30" s="178" t="s">
        <v>212</v>
      </c>
      <c r="Q30" s="178" t="s">
        <v>212</v>
      </c>
      <c r="R30" s="178"/>
      <c r="S30" s="178"/>
      <c r="T30" s="178"/>
      <c r="U30" s="178" t="s">
        <v>212</v>
      </c>
      <c r="V30" s="178" t="s">
        <v>212</v>
      </c>
      <c r="W30" s="178" t="s">
        <v>212</v>
      </c>
      <c r="X30" s="178" t="s">
        <v>2</v>
      </c>
      <c r="Y30" s="178"/>
      <c r="Z30" s="178"/>
      <c r="AA30" s="178" t="s">
        <v>2</v>
      </c>
      <c r="AB30" s="178"/>
      <c r="AC30" s="178"/>
      <c r="AD30" s="182" t="s">
        <v>212</v>
      </c>
      <c r="AE30" s="1" t="s">
        <v>1</v>
      </c>
    </row>
    <row r="31" spans="1:31" ht="16.2" customHeight="1" x14ac:dyDescent="0.3">
      <c r="A31" s="254" t="s">
        <v>207</v>
      </c>
      <c r="B31" s="263">
        <v>1</v>
      </c>
      <c r="C31" s="184" t="s">
        <v>101</v>
      </c>
      <c r="D31" s="207" t="s">
        <v>150</v>
      </c>
      <c r="E31" s="254" t="s">
        <v>78</v>
      </c>
      <c r="F31" s="185">
        <v>44545.584027777797</v>
      </c>
      <c r="G31" s="184" t="s">
        <v>198</v>
      </c>
      <c r="H31" s="184" t="s">
        <v>127</v>
      </c>
      <c r="I31" s="184" t="s">
        <v>121</v>
      </c>
      <c r="J31" s="184" t="s">
        <v>121</v>
      </c>
      <c r="K31" s="184"/>
      <c r="L31" s="184"/>
      <c r="M31" s="184" t="s">
        <v>2</v>
      </c>
      <c r="N31" s="184"/>
      <c r="O31" s="184" t="s">
        <v>2</v>
      </c>
      <c r="P31" s="184" t="s">
        <v>212</v>
      </c>
      <c r="Q31" s="184" t="s">
        <v>212</v>
      </c>
      <c r="R31" s="184"/>
      <c r="S31" s="184"/>
      <c r="T31" s="184"/>
      <c r="U31" s="184" t="s">
        <v>212</v>
      </c>
      <c r="V31" s="184" t="s">
        <v>212</v>
      </c>
      <c r="W31" s="184" t="s">
        <v>212</v>
      </c>
      <c r="X31" s="184" t="s">
        <v>2</v>
      </c>
      <c r="Y31" s="184"/>
      <c r="Z31" s="184"/>
      <c r="AA31" s="184" t="s">
        <v>2</v>
      </c>
      <c r="AB31" s="184"/>
      <c r="AC31" s="184"/>
      <c r="AD31" s="186" t="s">
        <v>212</v>
      </c>
      <c r="AE31" s="1" t="s">
        <v>1</v>
      </c>
    </row>
    <row r="33" spans="1:1" x14ac:dyDescent="0.3">
      <c r="A33" s="209" t="s">
        <v>214</v>
      </c>
    </row>
    <row r="34" spans="1:1" x14ac:dyDescent="0.3">
      <c r="A34" s="210" t="s">
        <v>230</v>
      </c>
    </row>
  </sheetData>
  <autoFilter ref="A2:AE31" xr:uid="{EFA77102-99F5-42F4-9059-B6B46C1891D2}"/>
  <phoneticPr fontId="9" type="noConversion"/>
  <conditionalFormatting sqref="E4:E6 A4:C9 E10:E31 G4:G31 A11:C31 B10:C10">
    <cfRule type="expression" dxfId="17" priority="15">
      <formula>#REF!="*No*"</formula>
    </cfRule>
    <cfRule type="expression" dxfId="16" priority="16">
      <formula>#REF!="*Yes*"</formula>
    </cfRule>
  </conditionalFormatting>
  <conditionalFormatting sqref="E7:E9">
    <cfRule type="expression" dxfId="15" priority="3">
      <formula>#REF!="*No*"</formula>
    </cfRule>
    <cfRule type="expression" dxfId="14" priority="4">
      <formula>#REF!="*Yes*"</formula>
    </cfRule>
  </conditionalFormatting>
  <conditionalFormatting sqref="A10">
    <cfRule type="expression" dxfId="13" priority="1">
      <formula>#REF!="*No*"</formula>
    </cfRule>
    <cfRule type="expression" dxfId="12" priority="2">
      <formula>#REF!="*Yes*"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5F26-49CB-4DAC-BBDF-11022FE5FD0C}">
  <sheetPr>
    <pageSetUpPr fitToPage="1"/>
  </sheetPr>
  <dimension ref="A1:Q61"/>
  <sheetViews>
    <sheetView zoomScaleNormal="10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9" sqref="D19"/>
    </sheetView>
  </sheetViews>
  <sheetFormatPr defaultColWidth="9.109375" defaultRowHeight="11.4" x14ac:dyDescent="0.3"/>
  <cols>
    <col min="1" max="1" width="10.109375" style="39" customWidth="1"/>
    <col min="2" max="2" width="10.109375" style="60" customWidth="1"/>
    <col min="3" max="3" width="26.5546875" style="39" bestFit="1" customWidth="1"/>
    <col min="4" max="4" width="20.5546875" style="39" bestFit="1" customWidth="1"/>
    <col min="5" max="5" width="32.6640625" style="39" bestFit="1" customWidth="1"/>
    <col min="6" max="7" width="12.109375" style="39" customWidth="1"/>
    <col min="8" max="8" width="13.6640625" style="140" customWidth="1"/>
    <col min="9" max="9" width="14" style="60" customWidth="1"/>
    <col min="10" max="10" width="14" style="60" hidden="1" customWidth="1"/>
    <col min="11" max="11" width="14" style="39" customWidth="1"/>
    <col min="12" max="12" width="12.109375" style="39" customWidth="1"/>
    <col min="13" max="13" width="13.33203125" style="39" customWidth="1"/>
    <col min="14" max="14" width="13" style="39" customWidth="1"/>
    <col min="15" max="15" width="10.88671875" style="39" bestFit="1" customWidth="1"/>
    <col min="16" max="16" width="10.88671875" style="39" customWidth="1"/>
    <col min="17" max="17" width="12.33203125" style="39" customWidth="1"/>
    <col min="18" max="16384" width="9.109375" style="39"/>
  </cols>
  <sheetData>
    <row r="1" spans="1:17" ht="18.75" customHeight="1" x14ac:dyDescent="0.3">
      <c r="A1" s="221" t="s">
        <v>173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37"/>
      <c r="Q1" s="38"/>
    </row>
    <row r="2" spans="1:17" ht="14.4" thickBot="1" x14ac:dyDescent="0.35">
      <c r="A2" s="40"/>
      <c r="B2" s="41"/>
      <c r="C2" s="38"/>
      <c r="D2" s="38"/>
      <c r="E2" s="38"/>
      <c r="F2" s="38"/>
      <c r="G2" s="38"/>
      <c r="H2" s="42"/>
      <c r="I2" s="41"/>
      <c r="J2" s="41"/>
      <c r="K2" s="38"/>
      <c r="L2" s="38"/>
      <c r="M2" s="38"/>
      <c r="N2" s="38"/>
      <c r="O2" s="38"/>
      <c r="P2" s="38"/>
      <c r="Q2" s="38"/>
    </row>
    <row r="3" spans="1:17" ht="24" customHeight="1" x14ac:dyDescent="0.3">
      <c r="A3" s="222" t="s">
        <v>13</v>
      </c>
      <c r="B3" s="223"/>
      <c r="C3" s="223"/>
      <c r="D3" s="223"/>
      <c r="E3" s="224"/>
      <c r="F3" s="225" t="s">
        <v>14</v>
      </c>
      <c r="G3" s="226"/>
      <c r="H3" s="226"/>
      <c r="I3" s="227"/>
      <c r="J3" s="43"/>
      <c r="K3" s="228" t="s">
        <v>15</v>
      </c>
      <c r="L3" s="228"/>
      <c r="M3" s="228"/>
      <c r="N3" s="228"/>
      <c r="O3" s="228"/>
      <c r="P3" s="229"/>
    </row>
    <row r="4" spans="1:17" ht="43.5" customHeight="1" x14ac:dyDescent="0.3">
      <c r="A4" s="141" t="s">
        <v>16</v>
      </c>
      <c r="B4" s="142" t="s">
        <v>17</v>
      </c>
      <c r="C4" s="142" t="s">
        <v>18</v>
      </c>
      <c r="D4" s="142" t="s">
        <v>19</v>
      </c>
      <c r="E4" s="143" t="s">
        <v>20</v>
      </c>
      <c r="F4" s="44" t="s">
        <v>3</v>
      </c>
      <c r="G4" s="45" t="s">
        <v>4</v>
      </c>
      <c r="H4" s="46" t="s">
        <v>21</v>
      </c>
      <c r="I4" s="47" t="s">
        <v>22</v>
      </c>
      <c r="J4" s="48" t="s">
        <v>23</v>
      </c>
      <c r="K4" s="49" t="s">
        <v>23</v>
      </c>
      <c r="L4" s="50" t="s">
        <v>24</v>
      </c>
      <c r="M4" s="50" t="s">
        <v>25</v>
      </c>
      <c r="N4" s="50" t="s">
        <v>9</v>
      </c>
      <c r="O4" s="50" t="s">
        <v>3</v>
      </c>
      <c r="P4" s="51" t="s">
        <v>26</v>
      </c>
    </row>
    <row r="5" spans="1:17" ht="14.4" thickBot="1" x14ac:dyDescent="0.35">
      <c r="A5" s="144"/>
      <c r="B5" s="145"/>
      <c r="C5" s="145"/>
      <c r="D5" s="145"/>
      <c r="E5" s="146"/>
      <c r="F5" s="52" t="s">
        <v>5</v>
      </c>
      <c r="G5" s="53" t="s">
        <v>5</v>
      </c>
      <c r="H5" s="54" t="s">
        <v>27</v>
      </c>
      <c r="I5" s="55" t="s">
        <v>5</v>
      </c>
      <c r="J5" s="56" t="s">
        <v>28</v>
      </c>
      <c r="K5" s="56" t="s">
        <v>29</v>
      </c>
      <c r="L5" s="57" t="s">
        <v>30</v>
      </c>
      <c r="M5" s="57" t="s">
        <v>31</v>
      </c>
      <c r="N5" s="57" t="s">
        <v>5</v>
      </c>
      <c r="O5" s="58" t="s">
        <v>5</v>
      </c>
      <c r="P5" s="59" t="s">
        <v>5</v>
      </c>
    </row>
    <row r="6" spans="1:17" x14ac:dyDescent="0.3">
      <c r="A6" s="237" t="s">
        <v>175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</row>
    <row r="7" spans="1:17" x14ac:dyDescent="0.3">
      <c r="A7" s="72"/>
      <c r="B7" s="73"/>
      <c r="C7" s="61"/>
      <c r="D7" s="61"/>
      <c r="E7" s="62"/>
      <c r="F7" s="63"/>
      <c r="G7" s="64"/>
      <c r="H7" s="65"/>
      <c r="I7" s="66"/>
      <c r="J7" s="67"/>
      <c r="K7" s="68"/>
      <c r="L7" s="74"/>
      <c r="M7" s="74"/>
      <c r="N7" s="74"/>
      <c r="O7" s="74"/>
      <c r="P7" s="75"/>
    </row>
    <row r="8" spans="1:17" x14ac:dyDescent="0.3">
      <c r="A8" s="72"/>
      <c r="B8" s="73"/>
      <c r="C8" s="61"/>
      <c r="D8" s="61"/>
      <c r="E8" s="62"/>
      <c r="F8" s="63"/>
      <c r="G8" s="64"/>
      <c r="H8" s="65"/>
      <c r="I8" s="66"/>
      <c r="J8" s="67"/>
      <c r="K8" s="68"/>
      <c r="L8" s="69"/>
      <c r="M8" s="70"/>
      <c r="N8" s="69"/>
      <c r="O8" s="69"/>
      <c r="P8" s="71"/>
    </row>
    <row r="9" spans="1:17" x14ac:dyDescent="0.3">
      <c r="A9" s="72"/>
      <c r="B9" s="73"/>
      <c r="C9" s="61"/>
      <c r="D9" s="61"/>
      <c r="E9" s="62"/>
      <c r="F9" s="63"/>
      <c r="G9" s="64"/>
      <c r="H9" s="65"/>
      <c r="I9" s="66"/>
      <c r="J9" s="67"/>
      <c r="K9" s="68"/>
      <c r="L9" s="69"/>
      <c r="M9" s="70"/>
      <c r="N9" s="69"/>
      <c r="O9" s="69"/>
      <c r="P9" s="71"/>
    </row>
    <row r="10" spans="1:17" x14ac:dyDescent="0.3">
      <c r="A10" s="72"/>
      <c r="B10" s="73"/>
      <c r="C10" s="61"/>
      <c r="D10" s="61"/>
      <c r="E10" s="62"/>
      <c r="F10" s="63"/>
      <c r="G10" s="64"/>
      <c r="H10" s="65"/>
      <c r="I10" s="66"/>
      <c r="J10" s="76"/>
      <c r="K10" s="68"/>
      <c r="L10" s="69"/>
      <c r="M10" s="74"/>
      <c r="N10" s="74"/>
      <c r="O10" s="74"/>
      <c r="P10" s="75"/>
    </row>
    <row r="11" spans="1:17" x14ac:dyDescent="0.3">
      <c r="A11" s="72"/>
      <c r="B11" s="73"/>
      <c r="C11" s="61"/>
      <c r="D11" s="61"/>
      <c r="E11" s="62"/>
      <c r="F11" s="63"/>
      <c r="G11" s="64"/>
      <c r="H11" s="65"/>
      <c r="I11" s="66"/>
      <c r="J11" s="76"/>
      <c r="K11" s="68"/>
      <c r="L11" s="74"/>
      <c r="M11" s="74"/>
      <c r="N11" s="74"/>
      <c r="O11" s="74"/>
      <c r="P11" s="75"/>
    </row>
    <row r="12" spans="1:17" x14ac:dyDescent="0.3">
      <c r="A12" s="72"/>
      <c r="B12" s="73"/>
      <c r="C12" s="61"/>
      <c r="D12" s="61"/>
      <c r="E12" s="62"/>
      <c r="F12" s="63"/>
      <c r="G12" s="64"/>
      <c r="H12" s="65"/>
      <c r="I12" s="66"/>
      <c r="J12" s="67"/>
      <c r="K12" s="68"/>
      <c r="L12" s="69"/>
      <c r="M12" s="70"/>
      <c r="N12" s="69"/>
      <c r="O12" s="69"/>
      <c r="P12" s="71"/>
    </row>
    <row r="13" spans="1:17" x14ac:dyDescent="0.3">
      <c r="A13" s="72"/>
      <c r="B13" s="73"/>
      <c r="C13" s="61"/>
      <c r="D13" s="61"/>
      <c r="E13" s="62"/>
      <c r="F13" s="63"/>
      <c r="G13" s="64"/>
      <c r="H13" s="65"/>
      <c r="I13" s="66"/>
      <c r="J13" s="67"/>
      <c r="K13" s="68"/>
      <c r="L13" s="69"/>
      <c r="M13" s="70"/>
      <c r="N13" s="69"/>
      <c r="O13" s="69"/>
      <c r="P13" s="71"/>
    </row>
    <row r="14" spans="1:17" x14ac:dyDescent="0.3">
      <c r="A14" s="72"/>
      <c r="B14" s="73"/>
      <c r="C14" s="61"/>
      <c r="D14" s="61"/>
      <c r="E14" s="62"/>
      <c r="F14" s="63"/>
      <c r="G14" s="64"/>
      <c r="H14" s="65"/>
      <c r="I14" s="66"/>
      <c r="J14" s="67"/>
      <c r="K14" s="68"/>
      <c r="L14" s="69"/>
      <c r="M14" s="70"/>
      <c r="N14" s="69"/>
      <c r="O14" s="69"/>
      <c r="P14" s="71"/>
    </row>
    <row r="15" spans="1:17" x14ac:dyDescent="0.3">
      <c r="A15" s="72"/>
      <c r="B15" s="73"/>
      <c r="C15" s="77"/>
      <c r="D15" s="77"/>
      <c r="E15" s="78"/>
      <c r="F15" s="63"/>
      <c r="G15" s="64"/>
      <c r="H15" s="65"/>
      <c r="I15" s="66"/>
      <c r="J15" s="67"/>
      <c r="K15" s="68"/>
      <c r="L15" s="69"/>
      <c r="M15" s="70"/>
      <c r="N15" s="69"/>
      <c r="O15" s="69"/>
      <c r="P15" s="71"/>
    </row>
    <row r="16" spans="1:17" x14ac:dyDescent="0.3">
      <c r="A16" s="72"/>
      <c r="B16" s="73"/>
      <c r="C16" s="77"/>
      <c r="D16" s="77"/>
      <c r="E16" s="78"/>
      <c r="F16" s="63"/>
      <c r="G16" s="64"/>
      <c r="H16" s="65"/>
      <c r="I16" s="66"/>
      <c r="J16" s="67"/>
      <c r="K16" s="68"/>
      <c r="L16" s="69"/>
      <c r="M16" s="70"/>
      <c r="N16" s="69"/>
      <c r="O16" s="69"/>
      <c r="P16" s="71"/>
    </row>
    <row r="17" spans="1:16" x14ac:dyDescent="0.3">
      <c r="A17" s="72"/>
      <c r="B17" s="73"/>
      <c r="C17" s="77"/>
      <c r="D17" s="77"/>
      <c r="E17" s="78"/>
      <c r="F17" s="63"/>
      <c r="G17" s="64"/>
      <c r="H17" s="65"/>
      <c r="I17" s="66"/>
      <c r="J17" s="67"/>
      <c r="K17" s="68"/>
      <c r="L17" s="69"/>
      <c r="M17" s="70"/>
      <c r="N17" s="69"/>
      <c r="O17" s="69"/>
      <c r="P17" s="71"/>
    </row>
    <row r="18" spans="1:16" x14ac:dyDescent="0.3">
      <c r="A18" s="72"/>
      <c r="B18" s="73"/>
      <c r="C18" s="77"/>
      <c r="D18" s="77"/>
      <c r="E18" s="78"/>
      <c r="F18" s="63"/>
      <c r="G18" s="64"/>
      <c r="H18" s="65"/>
      <c r="I18" s="66"/>
      <c r="J18" s="67"/>
      <c r="K18" s="68"/>
      <c r="L18" s="69"/>
      <c r="M18" s="70"/>
      <c r="N18" s="69"/>
      <c r="O18" s="69"/>
      <c r="P18" s="71"/>
    </row>
    <row r="19" spans="1:16" ht="12" thickBot="1" x14ac:dyDescent="0.35">
      <c r="A19" s="147"/>
      <c r="B19" s="148"/>
      <c r="C19" s="149"/>
      <c r="D19" s="149"/>
      <c r="E19" s="150"/>
      <c r="F19" s="151"/>
      <c r="G19" s="152"/>
      <c r="H19" s="153"/>
      <c r="I19" s="154"/>
      <c r="J19" s="155"/>
      <c r="K19" s="156"/>
      <c r="L19" s="157"/>
      <c r="M19" s="158"/>
      <c r="N19" s="157"/>
      <c r="O19" s="157"/>
      <c r="P19" s="159"/>
    </row>
    <row r="20" spans="1:16" x14ac:dyDescent="0.3">
      <c r="A20" s="79"/>
      <c r="B20" s="80"/>
      <c r="C20" s="81"/>
      <c r="D20" s="81"/>
      <c r="E20" s="82"/>
      <c r="F20" s="83"/>
      <c r="G20" s="83"/>
      <c r="H20" s="84"/>
      <c r="I20" s="85"/>
      <c r="J20" s="85"/>
      <c r="K20" s="86"/>
      <c r="L20" s="87"/>
      <c r="M20" s="88"/>
      <c r="N20" s="87"/>
      <c r="O20" s="87"/>
      <c r="P20" s="87"/>
    </row>
    <row r="21" spans="1:16" ht="12" thickBot="1" x14ac:dyDescent="0.35">
      <c r="A21" s="79"/>
      <c r="B21" s="80"/>
      <c r="C21" s="81"/>
      <c r="D21" s="81"/>
      <c r="E21" s="82"/>
      <c r="F21" s="83"/>
      <c r="G21" s="83"/>
      <c r="H21" s="84"/>
      <c r="I21" s="85"/>
      <c r="J21" s="85"/>
      <c r="K21" s="86"/>
      <c r="L21" s="87"/>
      <c r="M21" s="88"/>
      <c r="N21" s="87"/>
      <c r="O21" s="87"/>
      <c r="P21" s="87"/>
    </row>
    <row r="22" spans="1:16" ht="13.5" customHeight="1" x14ac:dyDescent="0.3">
      <c r="A22" s="230" t="s">
        <v>32</v>
      </c>
      <c r="B22" s="230"/>
      <c r="C22" s="230"/>
      <c r="D22" s="230"/>
      <c r="E22" s="231" t="s">
        <v>8</v>
      </c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3"/>
    </row>
    <row r="23" spans="1:16" ht="18" customHeight="1" x14ac:dyDescent="0.3">
      <c r="A23" s="230"/>
      <c r="B23" s="230"/>
      <c r="C23" s="230"/>
      <c r="D23" s="230"/>
      <c r="E23" s="234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6"/>
    </row>
    <row r="24" spans="1:16" ht="33.75" customHeight="1" x14ac:dyDescent="0.3">
      <c r="A24" s="230"/>
      <c r="B24" s="230"/>
      <c r="C24" s="230"/>
      <c r="D24" s="230"/>
      <c r="E24" s="89"/>
      <c r="F24" s="90" t="s">
        <v>3</v>
      </c>
      <c r="G24" s="90" t="s">
        <v>4</v>
      </c>
      <c r="H24" s="91" t="s">
        <v>21</v>
      </c>
      <c r="I24" s="92" t="s">
        <v>22</v>
      </c>
      <c r="J24" s="92"/>
      <c r="K24" s="90" t="s">
        <v>23</v>
      </c>
      <c r="L24" s="90" t="s">
        <v>24</v>
      </c>
      <c r="M24" s="90" t="s">
        <v>25</v>
      </c>
      <c r="N24" s="93" t="s">
        <v>9</v>
      </c>
      <c r="O24" s="94" t="s">
        <v>3</v>
      </c>
      <c r="P24" s="95" t="s">
        <v>26</v>
      </c>
    </row>
    <row r="25" spans="1:16" ht="15" customHeight="1" thickBot="1" x14ac:dyDescent="0.35">
      <c r="A25" s="230"/>
      <c r="B25" s="230"/>
      <c r="C25" s="230"/>
      <c r="D25" s="230"/>
      <c r="E25" s="96"/>
      <c r="F25" s="97" t="s">
        <v>5</v>
      </c>
      <c r="G25" s="97" t="s">
        <v>5</v>
      </c>
      <c r="H25" s="98" t="s">
        <v>33</v>
      </c>
      <c r="I25" s="97" t="s">
        <v>5</v>
      </c>
      <c r="J25" s="97"/>
      <c r="K25" s="99" t="s">
        <v>29</v>
      </c>
      <c r="L25" s="97" t="s">
        <v>30</v>
      </c>
      <c r="M25" s="97" t="s">
        <v>34</v>
      </c>
      <c r="N25" s="100" t="s">
        <v>5</v>
      </c>
      <c r="O25" s="101" t="s">
        <v>5</v>
      </c>
      <c r="P25" s="102" t="s">
        <v>5</v>
      </c>
    </row>
    <row r="26" spans="1:16" ht="15" customHeight="1" x14ac:dyDescent="0.3">
      <c r="A26" s="230"/>
      <c r="B26" s="230"/>
      <c r="C26" s="230"/>
      <c r="D26" s="230"/>
      <c r="E26" s="103"/>
      <c r="F26" s="160">
        <v>6</v>
      </c>
      <c r="G26" s="104">
        <v>1</v>
      </c>
      <c r="H26" s="105">
        <v>10000</v>
      </c>
      <c r="I26" s="106">
        <v>0.90800000000000003</v>
      </c>
      <c r="J26" s="106"/>
      <c r="K26" s="107">
        <v>83</v>
      </c>
      <c r="L26" s="160">
        <v>1</v>
      </c>
      <c r="M26" s="108">
        <v>2000</v>
      </c>
      <c r="N26" s="109">
        <v>1</v>
      </c>
      <c r="O26" s="110">
        <v>6</v>
      </c>
      <c r="P26" s="111"/>
    </row>
    <row r="27" spans="1:16" ht="15" customHeight="1" x14ac:dyDescent="0.3">
      <c r="A27" s="230"/>
      <c r="B27" s="230"/>
      <c r="C27" s="230"/>
      <c r="D27" s="230"/>
      <c r="E27" s="112"/>
      <c r="F27" s="160">
        <v>1</v>
      </c>
      <c r="G27" s="113">
        <v>0.5</v>
      </c>
      <c r="H27" s="105">
        <v>1260</v>
      </c>
      <c r="I27" s="114">
        <v>0.46600000000000003</v>
      </c>
      <c r="J27" s="114"/>
      <c r="K27" s="107">
        <v>83</v>
      </c>
      <c r="L27" s="104">
        <v>0.75</v>
      </c>
      <c r="M27" s="115">
        <v>1500</v>
      </c>
      <c r="N27" s="116">
        <v>0.3</v>
      </c>
      <c r="O27" s="110">
        <v>1</v>
      </c>
      <c r="P27" s="111"/>
    </row>
    <row r="28" spans="1:16" ht="15" customHeight="1" x14ac:dyDescent="0.3">
      <c r="A28" s="230"/>
      <c r="B28" s="230"/>
      <c r="C28" s="230"/>
      <c r="D28" s="230"/>
      <c r="E28" s="117"/>
      <c r="F28" s="161">
        <v>0.5</v>
      </c>
      <c r="G28" s="118">
        <v>0.25</v>
      </c>
      <c r="H28" s="119">
        <v>235</v>
      </c>
      <c r="I28" s="120">
        <v>2.4E-2</v>
      </c>
      <c r="J28" s="120"/>
      <c r="K28" s="108">
        <v>83</v>
      </c>
      <c r="L28" s="161">
        <v>0.5</v>
      </c>
      <c r="M28" s="115">
        <v>1000</v>
      </c>
      <c r="N28" s="121">
        <v>0.02</v>
      </c>
      <c r="O28" s="122">
        <v>0.5</v>
      </c>
      <c r="P28" s="123">
        <v>5</v>
      </c>
    </row>
    <row r="29" spans="1:16" ht="15" customHeight="1" thickBot="1" x14ac:dyDescent="0.35">
      <c r="A29" s="230"/>
      <c r="B29" s="230"/>
      <c r="C29" s="230"/>
      <c r="D29" s="230"/>
      <c r="E29" s="124"/>
      <c r="F29" s="125" t="s">
        <v>6</v>
      </c>
      <c r="G29" s="125" t="s">
        <v>7</v>
      </c>
      <c r="H29" s="126" t="s">
        <v>35</v>
      </c>
      <c r="I29" s="127" t="s">
        <v>36</v>
      </c>
      <c r="J29" s="127"/>
      <c r="K29" s="125" t="s">
        <v>37</v>
      </c>
      <c r="L29" s="125" t="s">
        <v>6</v>
      </c>
      <c r="M29" s="125" t="s">
        <v>38</v>
      </c>
      <c r="N29" s="128" t="s">
        <v>10</v>
      </c>
      <c r="O29" s="129" t="s">
        <v>6</v>
      </c>
      <c r="P29" s="130" t="s">
        <v>39</v>
      </c>
    </row>
    <row r="30" spans="1:16" x14ac:dyDescent="0.3">
      <c r="A30" s="131"/>
      <c r="B30" s="132"/>
      <c r="C30" s="131"/>
      <c r="D30" s="131"/>
      <c r="E30" s="133"/>
      <c r="H30" s="42"/>
    </row>
    <row r="31" spans="1:16" x14ac:dyDescent="0.3">
      <c r="A31" s="134" t="s">
        <v>40</v>
      </c>
      <c r="B31" s="132"/>
      <c r="C31" s="131"/>
      <c r="D31" s="131"/>
      <c r="E31" s="134" t="s">
        <v>11</v>
      </c>
      <c r="G31" s="135"/>
      <c r="H31" s="136"/>
    </row>
    <row r="32" spans="1:16" x14ac:dyDescent="0.3">
      <c r="A32" s="137" t="s">
        <v>41</v>
      </c>
      <c r="B32" s="132"/>
      <c r="C32" s="131"/>
      <c r="D32" s="131"/>
      <c r="E32" s="220" t="s">
        <v>12</v>
      </c>
      <c r="F32" s="220"/>
      <c r="G32" s="220"/>
      <c r="H32" s="220"/>
      <c r="I32" s="220"/>
      <c r="J32" s="220"/>
      <c r="K32" s="220"/>
      <c r="L32" s="220"/>
    </row>
    <row r="33" spans="1:17" x14ac:dyDescent="0.3">
      <c r="A33" s="137" t="s">
        <v>42</v>
      </c>
      <c r="B33" s="132"/>
      <c r="C33" s="131"/>
      <c r="D33" s="131"/>
      <c r="E33" s="220" t="s">
        <v>43</v>
      </c>
      <c r="F33" s="220"/>
      <c r="G33" s="220"/>
      <c r="H33" s="220"/>
      <c r="I33" s="220"/>
      <c r="J33" s="220"/>
      <c r="K33" s="220"/>
      <c r="L33" s="220"/>
    </row>
    <row r="34" spans="1:17" x14ac:dyDescent="0.3">
      <c r="A34" s="137" t="s">
        <v>44</v>
      </c>
      <c r="E34" s="220" t="s">
        <v>45</v>
      </c>
      <c r="F34" s="220"/>
      <c r="G34" s="220"/>
      <c r="H34" s="220"/>
      <c r="I34" s="220"/>
      <c r="J34" s="220"/>
      <c r="K34" s="220"/>
      <c r="L34" s="220"/>
      <c r="M34" s="82"/>
      <c r="N34" s="82"/>
      <c r="O34" s="138"/>
      <c r="P34" s="138"/>
      <c r="Q34" s="38"/>
    </row>
    <row r="35" spans="1:17" ht="13.2" x14ac:dyDescent="0.3">
      <c r="A35" s="139"/>
      <c r="E35" s="220" t="s">
        <v>46</v>
      </c>
      <c r="F35" s="220"/>
      <c r="G35" s="220"/>
      <c r="H35" s="220"/>
      <c r="I35" s="220"/>
      <c r="J35" s="220"/>
      <c r="K35" s="220"/>
      <c r="L35" s="220"/>
    </row>
    <row r="36" spans="1:17" x14ac:dyDescent="0.3">
      <c r="E36" s="220" t="s">
        <v>47</v>
      </c>
      <c r="F36" s="220"/>
      <c r="G36" s="220"/>
      <c r="H36" s="220"/>
      <c r="I36" s="220"/>
      <c r="J36" s="220"/>
      <c r="K36" s="220"/>
      <c r="L36" s="220"/>
      <c r="M36" s="82"/>
      <c r="N36" s="82"/>
    </row>
    <row r="37" spans="1:17" x14ac:dyDescent="0.3">
      <c r="E37" s="220" t="s">
        <v>48</v>
      </c>
      <c r="F37" s="220"/>
      <c r="G37" s="220"/>
      <c r="H37" s="220"/>
      <c r="I37" s="220"/>
      <c r="J37" s="220"/>
      <c r="K37" s="220"/>
      <c r="L37" s="220"/>
      <c r="M37" s="82"/>
      <c r="N37" s="82"/>
    </row>
    <row r="38" spans="1:17" x14ac:dyDescent="0.3">
      <c r="E38" s="220" t="s">
        <v>49</v>
      </c>
      <c r="F38" s="220"/>
      <c r="G38" s="220"/>
      <c r="H38" s="220"/>
      <c r="I38" s="220"/>
      <c r="J38" s="220"/>
      <c r="K38" s="220"/>
      <c r="L38" s="220"/>
      <c r="M38" s="82"/>
      <c r="N38" s="82"/>
    </row>
    <row r="39" spans="1:17" x14ac:dyDescent="0.3">
      <c r="H39" s="136"/>
      <c r="I39" s="41"/>
      <c r="J39" s="41"/>
      <c r="K39" s="38"/>
      <c r="L39" s="82"/>
      <c r="M39" s="82"/>
      <c r="N39" s="82"/>
    </row>
    <row r="40" spans="1:17" x14ac:dyDescent="0.3">
      <c r="H40" s="136"/>
      <c r="I40" s="41"/>
      <c r="J40" s="41"/>
      <c r="K40" s="38"/>
      <c r="L40" s="82"/>
      <c r="M40" s="82"/>
      <c r="N40" s="82"/>
    </row>
    <row r="41" spans="1:17" x14ac:dyDescent="0.3">
      <c r="H41" s="136"/>
    </row>
    <row r="42" spans="1:17" x14ac:dyDescent="0.3">
      <c r="H42" s="136"/>
    </row>
    <row r="43" spans="1:17" x14ac:dyDescent="0.3">
      <c r="H43" s="136"/>
    </row>
    <row r="44" spans="1:17" ht="11.25" customHeight="1" x14ac:dyDescent="0.3"/>
    <row r="49" ht="11.25" customHeight="1" x14ac:dyDescent="0.3"/>
    <row r="56" ht="11.25" customHeight="1" x14ac:dyDescent="0.3"/>
    <row r="61" ht="11.25" customHeight="1" x14ac:dyDescent="0.3"/>
  </sheetData>
  <autoFilter ref="A5:P19" xr:uid="{810E383C-9E62-4CEE-A2F6-63FA685CF596}"/>
  <mergeCells count="14">
    <mergeCell ref="A1:O1"/>
    <mergeCell ref="A3:E3"/>
    <mergeCell ref="F3:I3"/>
    <mergeCell ref="K3:P3"/>
    <mergeCell ref="A22:D29"/>
    <mergeCell ref="E22:P23"/>
    <mergeCell ref="A6:P6"/>
    <mergeCell ref="E38:L38"/>
    <mergeCell ref="E32:L32"/>
    <mergeCell ref="E33:L33"/>
    <mergeCell ref="E34:L34"/>
    <mergeCell ref="E35:L35"/>
    <mergeCell ref="E36:L36"/>
    <mergeCell ref="E37:L37"/>
  </mergeCells>
  <conditionalFormatting sqref="F17:N19 P17:P19 P7:P14 F7:N14">
    <cfRule type="expression" dxfId="11" priority="6">
      <formula>OR(F7="-",F7="ND")</formula>
    </cfRule>
  </conditionalFormatting>
  <conditionalFormatting sqref="P17:P19 P7:P14">
    <cfRule type="expression" dxfId="10" priority="7">
      <formula>P7&lt;=#REF!</formula>
    </cfRule>
  </conditionalFormatting>
  <conditionalFormatting sqref="I17:N19 F7:H19 I7:N14">
    <cfRule type="expression" dxfId="9" priority="8">
      <formula>F7&gt;=F$26</formula>
    </cfRule>
    <cfRule type="expression" dxfId="8" priority="9">
      <formula>F7&gt;=F$27</formula>
    </cfRule>
    <cfRule type="expression" dxfId="7" priority="10">
      <formula>F7&gt;F$28</formula>
    </cfRule>
  </conditionalFormatting>
  <conditionalFormatting sqref="F15:N16 P15:P16">
    <cfRule type="expression" dxfId="6" priority="1">
      <formula>OR(F15="-",F15="ND")</formula>
    </cfRule>
  </conditionalFormatting>
  <conditionalFormatting sqref="P15:P16">
    <cfRule type="expression" dxfId="5" priority="2">
      <formula>P15&lt;=#REF!</formula>
    </cfRule>
  </conditionalFormatting>
  <conditionalFormatting sqref="I15:N16">
    <cfRule type="expression" dxfId="4" priority="3">
      <formula>I15&gt;=I$26</formula>
    </cfRule>
    <cfRule type="expression" dxfId="3" priority="4">
      <formula>I15&gt;=I$27</formula>
    </cfRule>
    <cfRule type="expression" dxfId="2" priority="5">
      <formula>I15&gt;I$28</formula>
    </cfRule>
  </conditionalFormatting>
  <printOptions horizontalCentered="1"/>
  <pageMargins left="0.25" right="0.25" top="0.75" bottom="0.75" header="0.3" footer="0.3"/>
  <pageSetup paperSize="3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BA3F-A0F7-4B02-8ECE-D2A4F476DB95}">
  <dimension ref="A1:C7"/>
  <sheetViews>
    <sheetView zoomScale="130" zoomScaleNormal="130" workbookViewId="0">
      <selection activeCell="D12" sqref="D12"/>
    </sheetView>
  </sheetViews>
  <sheetFormatPr defaultRowHeight="14.4" x14ac:dyDescent="0.3"/>
  <cols>
    <col min="1" max="1" width="19.44140625" customWidth="1"/>
  </cols>
  <sheetData>
    <row r="1" spans="1:3" ht="28.8" x14ac:dyDescent="0.3">
      <c r="A1" s="212" t="s">
        <v>179</v>
      </c>
      <c r="B1" s="212" t="s">
        <v>234</v>
      </c>
      <c r="C1" s="212" t="s">
        <v>235</v>
      </c>
    </row>
    <row r="2" spans="1:3" x14ac:dyDescent="0.3">
      <c r="A2" s="213" t="s">
        <v>236</v>
      </c>
      <c r="B2" s="213">
        <f>COUNTIF('OF Master List'!D4:D502,"Visited - Complete")</f>
        <v>23</v>
      </c>
      <c r="C2" s="214">
        <f>(B2/$B$7)*100</f>
        <v>85.18518518518519</v>
      </c>
    </row>
    <row r="3" spans="1:3" x14ac:dyDescent="0.3">
      <c r="A3" s="213" t="s">
        <v>237</v>
      </c>
      <c r="B3" s="213">
        <f>COUNTIF('OF Master List'!D4:D502,"Revisit")</f>
        <v>4</v>
      </c>
      <c r="C3" s="214">
        <f t="shared" ref="C3:C4" si="0">(B3/$B$7)*100</f>
        <v>14.814814814814813</v>
      </c>
    </row>
    <row r="4" spans="1:3" x14ac:dyDescent="0.3">
      <c r="A4" s="213" t="s">
        <v>238</v>
      </c>
      <c r="B4" s="213">
        <f>COUNTIF('OF Master List'!D4:D502,"Not Applicable")</f>
        <v>0</v>
      </c>
      <c r="C4" s="214">
        <f t="shared" si="0"/>
        <v>0</v>
      </c>
    </row>
    <row r="5" spans="1:3" x14ac:dyDescent="0.3">
      <c r="A5" s="213" t="s">
        <v>239</v>
      </c>
      <c r="B5" s="213">
        <f>B7-SUM(B2:B4)</f>
        <v>0</v>
      </c>
      <c r="C5" s="214">
        <f>(B5/$B$7)*100</f>
        <v>0</v>
      </c>
    </row>
    <row r="6" spans="1:3" x14ac:dyDescent="0.3">
      <c r="B6" s="199"/>
    </row>
    <row r="7" spans="1:3" ht="28.8" x14ac:dyDescent="0.3">
      <c r="A7" s="212" t="s">
        <v>240</v>
      </c>
      <c r="B7" s="215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zoomScaleNormal="100" workbookViewId="0">
      <pane ySplit="1" topLeftCell="A2" activePane="bottomLeft" state="frozen"/>
      <selection pane="bottomLeft" activeCell="E53" sqref="E53"/>
    </sheetView>
  </sheetViews>
  <sheetFormatPr defaultRowHeight="14.4" x14ac:dyDescent="0.3"/>
  <cols>
    <col min="1" max="1" width="18.88671875" customWidth="1"/>
    <col min="2" max="2" width="23.77734375" bestFit="1" customWidth="1"/>
    <col min="3" max="3" width="16.6640625" customWidth="1"/>
    <col min="4" max="5" width="18.5546875" bestFit="1" customWidth="1"/>
    <col min="6" max="6" width="13.88671875" bestFit="1" customWidth="1"/>
    <col min="7" max="7" width="16.88671875" bestFit="1" customWidth="1"/>
    <col min="8" max="9" width="24.44140625" bestFit="1" customWidth="1"/>
    <col min="10" max="10" width="12.109375" hidden="1" customWidth="1"/>
    <col min="11" max="11" width="11.33203125" hidden="1" customWidth="1"/>
    <col min="12" max="12" width="20.109375" bestFit="1" customWidth="1"/>
    <col min="13" max="13" width="18.88671875" bestFit="1" customWidth="1"/>
    <col min="14" max="14" width="15.109375" bestFit="1" customWidth="1"/>
    <col min="15" max="15" width="17.33203125" bestFit="1" customWidth="1"/>
    <col min="16" max="16" width="26" bestFit="1" customWidth="1"/>
    <col min="17" max="17" width="21.33203125" customWidth="1"/>
    <col min="18" max="18" width="12.6640625" customWidth="1"/>
    <col min="19" max="19" width="11.21875" customWidth="1"/>
    <col min="20" max="20" width="10.33203125" customWidth="1"/>
    <col min="21" max="21" width="11.5546875" customWidth="1"/>
    <col min="22" max="22" width="13.109375" hidden="1" customWidth="1"/>
    <col min="23" max="23" width="10.21875" hidden="1" customWidth="1"/>
    <col min="24" max="24" width="11.33203125" customWidth="1"/>
    <col min="25" max="25" width="6.77734375" hidden="1" customWidth="1"/>
    <col min="26" max="26" width="13.109375" hidden="1" customWidth="1"/>
    <col min="27" max="27" width="16" bestFit="1" customWidth="1"/>
    <col min="28" max="28" width="15.88671875" customWidth="1"/>
    <col min="29" max="29" width="14.33203125" bestFit="1" customWidth="1"/>
    <col min="31" max="31" width="12.109375" bestFit="1" customWidth="1"/>
    <col min="33" max="33" width="10" bestFit="1" customWidth="1"/>
  </cols>
  <sheetData>
    <row r="1" spans="1:28" x14ac:dyDescent="0.3">
      <c r="A1" t="s">
        <v>128</v>
      </c>
      <c r="B1" t="s">
        <v>171</v>
      </c>
      <c r="C1" t="s">
        <v>168</v>
      </c>
      <c r="D1" t="s">
        <v>129</v>
      </c>
      <c r="E1" t="s">
        <v>130</v>
      </c>
      <c r="F1" t="s">
        <v>131</v>
      </c>
      <c r="G1" t="s">
        <v>112</v>
      </c>
      <c r="H1" t="s">
        <v>113</v>
      </c>
      <c r="I1" t="s">
        <v>114</v>
      </c>
      <c r="J1" t="s">
        <v>132</v>
      </c>
      <c r="K1" t="s">
        <v>133</v>
      </c>
      <c r="L1" t="s">
        <v>134</v>
      </c>
      <c r="M1" t="s">
        <v>135</v>
      </c>
      <c r="N1" t="s">
        <v>136</v>
      </c>
      <c r="O1" t="s">
        <v>137</v>
      </c>
      <c r="P1" t="s">
        <v>138</v>
      </c>
      <c r="Q1" t="s">
        <v>139</v>
      </c>
      <c r="R1" t="s">
        <v>140</v>
      </c>
      <c r="S1" t="s">
        <v>141</v>
      </c>
      <c r="T1" t="s">
        <v>142</v>
      </c>
      <c r="U1" t="s">
        <v>143</v>
      </c>
      <c r="V1" t="s">
        <v>144</v>
      </c>
      <c r="W1" t="s">
        <v>145</v>
      </c>
      <c r="X1" t="s">
        <v>146</v>
      </c>
      <c r="Y1" t="s">
        <v>147</v>
      </c>
      <c r="Z1" t="s">
        <v>148</v>
      </c>
      <c r="AA1" t="s">
        <v>149</v>
      </c>
      <c r="AB1" s="162" t="s">
        <v>0</v>
      </c>
    </row>
    <row r="2" spans="1:28" ht="16.2" customHeight="1" x14ac:dyDescent="0.3">
      <c r="A2" s="163" t="s">
        <v>55</v>
      </c>
      <c r="B2" t="s">
        <v>86</v>
      </c>
      <c r="C2" s="163" t="s">
        <v>152</v>
      </c>
      <c r="D2" t="s">
        <v>73</v>
      </c>
      <c r="E2" s="163">
        <v>44476.654166666704</v>
      </c>
      <c r="F2" t="s">
        <v>151</v>
      </c>
      <c r="G2" t="s">
        <v>119</v>
      </c>
      <c r="H2" t="s">
        <v>116</v>
      </c>
      <c r="I2" t="s">
        <v>117</v>
      </c>
      <c r="L2" t="s">
        <v>2</v>
      </c>
      <c r="N2" t="s">
        <v>156</v>
      </c>
      <c r="O2" t="s">
        <v>157</v>
      </c>
      <c r="P2" t="s">
        <v>172</v>
      </c>
      <c r="Q2" t="s">
        <v>2</v>
      </c>
      <c r="R2" t="s">
        <v>159</v>
      </c>
      <c r="S2" t="s">
        <v>117</v>
      </c>
      <c r="T2" s="166" t="s">
        <v>160</v>
      </c>
      <c r="U2" t="s">
        <v>2</v>
      </c>
      <c r="X2" t="s">
        <v>2</v>
      </c>
      <c r="AA2" t="s">
        <v>169</v>
      </c>
      <c r="AB2" s="1" t="s">
        <v>1</v>
      </c>
    </row>
    <row r="3" spans="1:28" ht="16.2" customHeight="1" x14ac:dyDescent="0.3">
      <c r="A3" s="163" t="s">
        <v>55</v>
      </c>
      <c r="B3" t="s">
        <v>86</v>
      </c>
      <c r="C3" s="163" t="s">
        <v>152</v>
      </c>
      <c r="D3" t="s">
        <v>73</v>
      </c>
      <c r="E3" s="163">
        <v>44476.654166666704</v>
      </c>
      <c r="F3" t="s">
        <v>151</v>
      </c>
      <c r="G3" t="s">
        <v>119</v>
      </c>
      <c r="H3" t="s">
        <v>116</v>
      </c>
      <c r="I3" t="s">
        <v>117</v>
      </c>
      <c r="L3" t="s">
        <v>2</v>
      </c>
      <c r="N3" t="s">
        <v>156</v>
      </c>
      <c r="O3" t="s">
        <v>157</v>
      </c>
      <c r="P3" t="s">
        <v>172</v>
      </c>
      <c r="Q3" t="s">
        <v>2</v>
      </c>
      <c r="R3" t="s">
        <v>159</v>
      </c>
      <c r="S3" t="s">
        <v>117</v>
      </c>
      <c r="T3" s="165">
        <v>0.05</v>
      </c>
      <c r="U3" t="s">
        <v>2</v>
      </c>
      <c r="X3" t="s">
        <v>2</v>
      </c>
      <c r="AA3" t="s">
        <v>170</v>
      </c>
      <c r="AB3" s="1" t="s">
        <v>1</v>
      </c>
    </row>
    <row r="4" spans="1:28" ht="16.2" customHeight="1" x14ac:dyDescent="0.3">
      <c r="A4" s="163" t="s">
        <v>56</v>
      </c>
      <c r="B4" t="s">
        <v>87</v>
      </c>
      <c r="C4" s="163" t="s">
        <v>152</v>
      </c>
      <c r="D4" t="s">
        <v>72</v>
      </c>
      <c r="E4" s="163">
        <v>44476.714583333298</v>
      </c>
      <c r="F4" t="s">
        <v>151</v>
      </c>
      <c r="G4" t="s">
        <v>119</v>
      </c>
      <c r="H4" t="s">
        <v>116</v>
      </c>
      <c r="I4" t="s">
        <v>117</v>
      </c>
      <c r="L4" t="s">
        <v>161</v>
      </c>
      <c r="M4" t="s">
        <v>162</v>
      </c>
      <c r="N4" t="s">
        <v>156</v>
      </c>
      <c r="O4" t="s">
        <v>157</v>
      </c>
      <c r="P4" t="s">
        <v>163</v>
      </c>
      <c r="Q4" t="s">
        <v>2</v>
      </c>
      <c r="R4" t="s">
        <v>117</v>
      </c>
      <c r="S4" t="s">
        <v>117</v>
      </c>
      <c r="T4" t="s">
        <v>164</v>
      </c>
      <c r="U4" t="s">
        <v>2</v>
      </c>
      <c r="X4" t="s">
        <v>2</v>
      </c>
      <c r="AB4" s="1" t="s">
        <v>1</v>
      </c>
    </row>
    <row r="5" spans="1:28" ht="16.2" customHeight="1" x14ac:dyDescent="0.3">
      <c r="A5" s="1"/>
      <c r="B5" s="1"/>
      <c r="C5" s="2"/>
      <c r="D5" s="1"/>
      <c r="E5" s="1"/>
      <c r="G5" s="1"/>
      <c r="H5" s="1"/>
      <c r="I5" s="1"/>
      <c r="J5" s="1"/>
      <c r="K5" s="1"/>
      <c r="L5" s="1"/>
      <c r="M5" s="1"/>
      <c r="N5" s="35"/>
      <c r="O5" s="36"/>
      <c r="P5" s="36"/>
      <c r="Q5" s="33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6.2" customHeight="1" x14ac:dyDescent="0.3">
      <c r="A6" s="1"/>
      <c r="B6" s="1"/>
      <c r="C6" s="1"/>
      <c r="D6" s="1"/>
      <c r="E6" s="2"/>
      <c r="F6" s="1"/>
      <c r="G6" s="1"/>
      <c r="I6" s="1"/>
      <c r="J6" s="1"/>
      <c r="K6" s="1"/>
      <c r="L6" s="1"/>
      <c r="M6" s="1"/>
      <c r="N6" s="1"/>
      <c r="O6" s="1"/>
      <c r="P6" s="1"/>
      <c r="S6" s="1"/>
    </row>
    <row r="8" spans="1:28" ht="15" thickBot="1" x14ac:dyDescent="0.35"/>
    <row r="9" spans="1:28" ht="14.4" customHeight="1" x14ac:dyDescent="0.3">
      <c r="A9" s="239" t="s">
        <v>8</v>
      </c>
      <c r="B9" s="240"/>
      <c r="C9" s="240"/>
      <c r="D9" s="241"/>
      <c r="E9" s="164"/>
    </row>
    <row r="10" spans="1:28" x14ac:dyDescent="0.3">
      <c r="A10" s="242"/>
      <c r="B10" s="243"/>
      <c r="C10" s="243"/>
      <c r="D10" s="244"/>
      <c r="E10" s="164"/>
    </row>
    <row r="11" spans="1:28" x14ac:dyDescent="0.3">
      <c r="A11" s="13"/>
      <c r="B11" s="8" t="s">
        <v>3</v>
      </c>
      <c r="C11" s="14" t="s">
        <v>4</v>
      </c>
      <c r="D11" s="20" t="s">
        <v>9</v>
      </c>
    </row>
    <row r="12" spans="1:28" ht="15" thickBot="1" x14ac:dyDescent="0.35">
      <c r="A12" s="3"/>
      <c r="B12" s="9" t="s">
        <v>5</v>
      </c>
      <c r="C12" s="15" t="s">
        <v>5</v>
      </c>
      <c r="D12" s="21" t="s">
        <v>5</v>
      </c>
    </row>
    <row r="13" spans="1:28" x14ac:dyDescent="0.3">
      <c r="A13" s="4"/>
      <c r="B13" s="10">
        <v>6</v>
      </c>
      <c r="C13" s="16">
        <v>1</v>
      </c>
      <c r="D13" s="22">
        <v>1</v>
      </c>
    </row>
    <row r="14" spans="1:28" x14ac:dyDescent="0.3">
      <c r="A14" s="5"/>
      <c r="B14" s="10">
        <v>1</v>
      </c>
      <c r="C14" s="17">
        <v>0.5</v>
      </c>
      <c r="D14" s="23">
        <v>0.3</v>
      </c>
    </row>
    <row r="15" spans="1:28" x14ac:dyDescent="0.3">
      <c r="A15" s="6"/>
      <c r="B15" s="11">
        <v>0.5</v>
      </c>
      <c r="C15" s="18">
        <v>0.25</v>
      </c>
      <c r="D15" s="24">
        <v>0.02</v>
      </c>
    </row>
    <row r="16" spans="1:28" ht="15" thickBot="1" x14ac:dyDescent="0.35">
      <c r="A16" s="7"/>
      <c r="B16" s="12" t="s">
        <v>6</v>
      </c>
      <c r="C16" s="19" t="s">
        <v>7</v>
      </c>
      <c r="D16" s="25" t="s">
        <v>10</v>
      </c>
    </row>
    <row r="17" spans="1:9" x14ac:dyDescent="0.3">
      <c r="A17" s="26" t="s">
        <v>11</v>
      </c>
      <c r="B17" s="27"/>
      <c r="C17" s="28"/>
      <c r="D17" s="29"/>
      <c r="E17" s="30"/>
      <c r="F17" s="31"/>
      <c r="G17" s="31"/>
      <c r="H17" s="27"/>
      <c r="I17" s="27"/>
    </row>
    <row r="18" spans="1:9" x14ac:dyDescent="0.3">
      <c r="A18" s="32" t="s">
        <v>12</v>
      </c>
      <c r="B18" s="32"/>
      <c r="C18" s="32"/>
      <c r="D18" s="32"/>
      <c r="E18" s="32"/>
      <c r="F18" s="32"/>
      <c r="G18" s="32"/>
      <c r="H18" s="32"/>
      <c r="I18" s="32"/>
    </row>
  </sheetData>
  <autoFilter ref="A1:AC5" xr:uid="{CDC87CC7-968D-4CEF-943F-2D8203F8B944}"/>
  <mergeCells count="1">
    <mergeCell ref="A9:D10"/>
  </mergeCells>
  <phoneticPr fontId="9" type="noConversion"/>
  <conditionalFormatting sqref="A2:B4 F2:F4 D2:D4">
    <cfRule type="expression" dxfId="1" priority="1">
      <formula>#REF!="*No*"</formula>
    </cfRule>
    <cfRule type="expression" dxfId="0" priority="2">
      <formula>#REF!="*Yes*"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OF Master List</vt:lpstr>
      <vt:lpstr>KJMH inspections</vt:lpstr>
      <vt:lpstr>Wet Weather Sampling</vt:lpstr>
      <vt:lpstr>Totals</vt:lpstr>
      <vt:lpstr>Superseded KJMH in-situ results</vt:lpstr>
      <vt:lpstr>'Wet Weather Sampling'!Print_Area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G. Koncki</dc:creator>
  <cp:lastModifiedBy>eramos</cp:lastModifiedBy>
  <cp:lastPrinted>2021-09-28T22:51:36Z</cp:lastPrinted>
  <dcterms:created xsi:type="dcterms:W3CDTF">2021-08-03T14:52:36Z</dcterms:created>
  <dcterms:modified xsi:type="dcterms:W3CDTF">2022-09-21T16:04:13Z</dcterms:modified>
</cp:coreProperties>
</file>